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5360" windowHeight="4485" activeTab="0"/>
  </bookViews>
  <sheets>
    <sheet name="mecz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<sst xmlns="http://schemas.openxmlformats.org/spreadsheetml/2006/main" count="108" uniqueCount="46">
  <si>
    <t>Zawodnik</t>
  </si>
  <si>
    <t>Nr</t>
  </si>
  <si>
    <t>Pkt.</t>
  </si>
  <si>
    <t>Biegi</t>
  </si>
  <si>
    <t>Mecze</t>
  </si>
  <si>
    <t>Punkty</t>
  </si>
  <si>
    <t>Bonusy</t>
  </si>
  <si>
    <t>Śr. Bieg.</t>
  </si>
  <si>
    <t>KSM</t>
  </si>
  <si>
    <t>B</t>
  </si>
  <si>
    <t>Mecz 1</t>
  </si>
  <si>
    <t>Mecz 2</t>
  </si>
  <si>
    <t>Mecz 3</t>
  </si>
  <si>
    <t>Mecz 4</t>
  </si>
  <si>
    <t>Mecz 5</t>
  </si>
  <si>
    <t>Mecz 6</t>
  </si>
  <si>
    <t>Mecz 7</t>
  </si>
  <si>
    <t>Mecz 8</t>
  </si>
  <si>
    <t>Pkt+Bon</t>
  </si>
  <si>
    <t>Bn</t>
  </si>
  <si>
    <t>:</t>
  </si>
  <si>
    <t>TLK - II liga, 5 kolejka   Kalos Kagatos 2 - Karton</t>
  </si>
  <si>
    <t>1</t>
  </si>
  <si>
    <t>7</t>
  </si>
  <si>
    <t>Kristiansen</t>
  </si>
  <si>
    <t>Jawersen</t>
  </si>
  <si>
    <t>Lemonsky</t>
  </si>
  <si>
    <t>Agatek</t>
  </si>
  <si>
    <t>Radensen</t>
  </si>
  <si>
    <t>Rucinsson</t>
  </si>
  <si>
    <t>Juan Karl-itos</t>
  </si>
  <si>
    <t>Stevensson</t>
  </si>
  <si>
    <t>Per Crumpsson</t>
  </si>
  <si>
    <t>David Vacek</t>
  </si>
  <si>
    <t>Tomas Budziak</t>
  </si>
  <si>
    <t>Dominik Powers</t>
  </si>
  <si>
    <t>Jaguś</t>
  </si>
  <si>
    <t>kabaryna</t>
  </si>
  <si>
    <t>crump</t>
  </si>
  <si>
    <t>rickardsson</t>
  </si>
  <si>
    <t>kreski.org</t>
  </si>
  <si>
    <t>puszakowski</t>
  </si>
  <si>
    <t>s 11</t>
  </si>
  <si>
    <t>suomi</t>
  </si>
  <si>
    <t xml:space="preserve">K K 2 </t>
  </si>
  <si>
    <t>Karton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</si>
</sst>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1">
    <font>
      <sz val="10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22"/>
      <name val="Arial CE"/>
      <family val="2"/>
    </font>
    <font>
      <b/>
      <sz val="22"/>
      <name val="Arial CE"/>
      <family val="2"/>
    </font>
    <font>
      <sz val="20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0" fillId="0" borderId="23" xfId="0" applyFont="1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0" fillId="3" borderId="6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20" fontId="5" fillId="0" borderId="0" xfId="0" applyNumberFormat="1" applyFont="1" applyAlignment="1">
      <alignment horizontal="center"/>
    </xf>
    <xf numFmtId="0" fontId="5" fillId="0" borderId="27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4" borderId="23" xfId="0" applyFont="1" applyFill="1" applyBorder="1" applyAlignment="1">
      <alignment horizontal="center"/>
    </xf>
    <xf numFmtId="2" fontId="0" fillId="5" borderId="28" xfId="0" applyNumberFormat="1" applyFont="1" applyFill="1" applyBorder="1" applyAlignment="1">
      <alignment horizontal="center"/>
    </xf>
    <xf numFmtId="2" fontId="0" fillId="5" borderId="29" xfId="0" applyNumberFormat="1" applyFont="1" applyFill="1" applyBorder="1" applyAlignment="1">
      <alignment horizontal="center"/>
    </xf>
    <xf numFmtId="2" fontId="0" fillId="5" borderId="30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7" fillId="6" borderId="0" xfId="0" applyFont="1" applyFill="1" applyAlignment="1">
      <alignment horizontal="left"/>
    </xf>
    <xf numFmtId="0" fontId="7" fillId="6" borderId="0" xfId="0" applyFont="1" applyFill="1" applyAlignment="1">
      <alignment/>
    </xf>
    <xf numFmtId="0" fontId="4" fillId="0" borderId="4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4" fillId="0" borderId="7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 textRotation="90"/>
    </xf>
    <xf numFmtId="49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textRotation="90"/>
    </xf>
    <xf numFmtId="0" fontId="8" fillId="5" borderId="28" xfId="0" applyFont="1" applyFill="1" applyBorder="1" applyAlignment="1">
      <alignment horizontal="center" vertical="center" textRotation="90"/>
    </xf>
    <xf numFmtId="0" fontId="9" fillId="5" borderId="30" xfId="0" applyFont="1" applyFill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0" fillId="0" borderId="26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/>
    </xf>
    <xf numFmtId="0" fontId="4" fillId="0" borderId="2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2">
      <selection activeCell="AE25" sqref="AE25"/>
    </sheetView>
  </sheetViews>
  <sheetFormatPr defaultColWidth="9.00390625" defaultRowHeight="12.75"/>
  <cols>
    <col min="1" max="1" width="4.375" style="0" bestFit="1" customWidth="1"/>
    <col min="2" max="2" width="18.25390625" style="0" customWidth="1"/>
    <col min="3" max="3" width="3.25390625" style="0" customWidth="1"/>
    <col min="4" max="4" width="3.625" style="0" customWidth="1"/>
    <col min="5" max="6" width="3.25390625" style="0" customWidth="1"/>
    <col min="7" max="7" width="3.625" style="0" customWidth="1"/>
    <col min="8" max="9" width="3.25390625" style="0" customWidth="1"/>
    <col min="10" max="10" width="3.625" style="0" customWidth="1"/>
    <col min="11" max="12" width="3.25390625" style="0" customWidth="1"/>
    <col min="13" max="13" width="3.625" style="0" customWidth="1"/>
    <col min="14" max="15" width="3.25390625" style="0" customWidth="1"/>
    <col min="16" max="17" width="3.625" style="0" customWidth="1"/>
    <col min="18" max="18" width="3.25390625" style="0" customWidth="1"/>
    <col min="19" max="19" width="3.625" style="0" customWidth="1"/>
    <col min="20" max="21" width="3.25390625" style="0" customWidth="1"/>
    <col min="22" max="22" width="3.625" style="0" customWidth="1"/>
    <col min="23" max="24" width="3.25390625" style="0" customWidth="1"/>
    <col min="25" max="25" width="3.625" style="0" customWidth="1"/>
    <col min="26" max="26" width="3.25390625" style="0" customWidth="1"/>
    <col min="27" max="27" width="3.25390625" style="0" bestFit="1" customWidth="1"/>
    <col min="28" max="29" width="4.00390625" style="0" bestFit="1" customWidth="1"/>
    <col min="30" max="30" width="4.25390625" style="0" bestFit="1" customWidth="1"/>
    <col min="31" max="31" width="4.00390625" style="0" bestFit="1" customWidth="1"/>
    <col min="32" max="32" width="5.25390625" style="0" bestFit="1" customWidth="1"/>
    <col min="33" max="33" width="6.375" style="0" bestFit="1" customWidth="1"/>
  </cols>
  <sheetData>
    <row r="1" spans="1:33" ht="25.5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ht="13.5" thickBot="1">
      <c r="A2" s="1"/>
      <c r="C2" s="56"/>
      <c r="D2" s="48"/>
      <c r="E2" s="48"/>
      <c r="F2" s="56"/>
      <c r="G2" s="48"/>
      <c r="H2" s="48"/>
      <c r="I2" s="56"/>
      <c r="J2" s="48"/>
      <c r="K2" s="48"/>
      <c r="L2" s="56"/>
      <c r="M2" s="48"/>
      <c r="N2" s="48"/>
      <c r="O2" s="56"/>
      <c r="P2" s="55"/>
      <c r="Q2" s="55"/>
      <c r="R2" s="56"/>
      <c r="S2" s="48"/>
      <c r="T2" s="48"/>
      <c r="U2" s="56"/>
      <c r="V2" s="48"/>
      <c r="W2" s="48"/>
      <c r="X2" s="56"/>
      <c r="Y2" s="48"/>
      <c r="Z2" s="48"/>
      <c r="AA2" s="1"/>
      <c r="AB2" s="1"/>
      <c r="AC2" s="1"/>
      <c r="AD2" s="1"/>
      <c r="AE2" s="1"/>
      <c r="AF2" s="1"/>
      <c r="AG2" s="1"/>
    </row>
    <row r="3" spans="1:33" ht="13.5" thickTop="1">
      <c r="A3" s="1"/>
      <c r="C3" s="74" t="s">
        <v>36</v>
      </c>
      <c r="D3" s="75"/>
      <c r="E3" s="76"/>
      <c r="F3" s="83" t="s">
        <v>37</v>
      </c>
      <c r="G3" s="75"/>
      <c r="H3" s="76"/>
      <c r="I3" s="83" t="s">
        <v>38</v>
      </c>
      <c r="J3" s="75"/>
      <c r="K3" s="76"/>
      <c r="L3" s="83" t="s">
        <v>39</v>
      </c>
      <c r="M3" s="75"/>
      <c r="N3" s="76"/>
      <c r="O3" s="83" t="s">
        <v>40</v>
      </c>
      <c r="P3" s="86"/>
      <c r="Q3" s="87"/>
      <c r="R3" s="83" t="s">
        <v>41</v>
      </c>
      <c r="S3" s="75"/>
      <c r="T3" s="76"/>
      <c r="U3" s="83" t="s">
        <v>42</v>
      </c>
      <c r="V3" s="75"/>
      <c r="W3" s="76"/>
      <c r="X3" s="83" t="s">
        <v>43</v>
      </c>
      <c r="Y3" s="75"/>
      <c r="Z3" s="68"/>
      <c r="AA3" s="1"/>
      <c r="AB3" s="1"/>
      <c r="AC3" s="1"/>
      <c r="AD3" s="1"/>
      <c r="AE3" s="1"/>
      <c r="AF3" s="1"/>
      <c r="AG3" s="1"/>
    </row>
    <row r="4" spans="1:33" ht="15.75" customHeight="1">
      <c r="A4" s="57"/>
      <c r="B4" s="58"/>
      <c r="C4" s="77"/>
      <c r="D4" s="78"/>
      <c r="E4" s="79"/>
      <c r="F4" s="84"/>
      <c r="G4" s="78"/>
      <c r="H4" s="79"/>
      <c r="I4" s="84"/>
      <c r="J4" s="78"/>
      <c r="K4" s="79"/>
      <c r="L4" s="84"/>
      <c r="M4" s="78"/>
      <c r="N4" s="79"/>
      <c r="O4" s="88"/>
      <c r="P4" s="89"/>
      <c r="Q4" s="90"/>
      <c r="R4" s="84"/>
      <c r="S4" s="78"/>
      <c r="T4" s="79"/>
      <c r="U4" s="84"/>
      <c r="V4" s="78"/>
      <c r="W4" s="79"/>
      <c r="X4" s="84"/>
      <c r="Y4" s="78"/>
      <c r="Z4" s="69"/>
      <c r="AA4" s="1"/>
      <c r="AB4" s="60"/>
      <c r="AC4" s="60"/>
      <c r="AD4" s="60"/>
      <c r="AE4" s="1"/>
      <c r="AF4" s="1"/>
      <c r="AG4" s="1"/>
    </row>
    <row r="5" spans="1:33" ht="12.75" customHeight="1">
      <c r="A5" s="59"/>
      <c r="B5" s="58"/>
      <c r="C5" s="77"/>
      <c r="D5" s="78"/>
      <c r="E5" s="79"/>
      <c r="F5" s="84"/>
      <c r="G5" s="78"/>
      <c r="H5" s="79"/>
      <c r="I5" s="84"/>
      <c r="J5" s="78"/>
      <c r="K5" s="79"/>
      <c r="L5" s="84"/>
      <c r="M5" s="78"/>
      <c r="N5" s="79"/>
      <c r="O5" s="88"/>
      <c r="P5" s="89"/>
      <c r="Q5" s="90"/>
      <c r="R5" s="84"/>
      <c r="S5" s="78"/>
      <c r="T5" s="79"/>
      <c r="U5" s="84"/>
      <c r="V5" s="78"/>
      <c r="W5" s="79"/>
      <c r="X5" s="84"/>
      <c r="Y5" s="78"/>
      <c r="Z5" s="69"/>
      <c r="AA5" s="1"/>
      <c r="AB5" s="94" t="s">
        <v>22</v>
      </c>
      <c r="AC5" s="89"/>
      <c r="AD5" s="94" t="s">
        <v>20</v>
      </c>
      <c r="AE5" s="94" t="s">
        <v>23</v>
      </c>
      <c r="AF5" s="89"/>
      <c r="AG5" s="1"/>
    </row>
    <row r="6" spans="1:33" ht="15" customHeight="1" thickBot="1">
      <c r="A6" s="59"/>
      <c r="B6" s="58"/>
      <c r="C6" s="77"/>
      <c r="D6" s="78"/>
      <c r="E6" s="79"/>
      <c r="F6" s="84"/>
      <c r="G6" s="78"/>
      <c r="H6" s="79"/>
      <c r="I6" s="84"/>
      <c r="J6" s="78"/>
      <c r="K6" s="79"/>
      <c r="L6" s="84"/>
      <c r="M6" s="78"/>
      <c r="N6" s="79"/>
      <c r="O6" s="88"/>
      <c r="P6" s="89"/>
      <c r="Q6" s="90"/>
      <c r="R6" s="84"/>
      <c r="S6" s="78"/>
      <c r="T6" s="79"/>
      <c r="U6" s="84"/>
      <c r="V6" s="78"/>
      <c r="W6" s="79"/>
      <c r="X6" s="84"/>
      <c r="Y6" s="78"/>
      <c r="Z6" s="69"/>
      <c r="AA6" s="1"/>
      <c r="AB6" s="92"/>
      <c r="AC6" s="92"/>
      <c r="AD6" s="95"/>
      <c r="AE6" s="95"/>
      <c r="AF6" s="92"/>
      <c r="AG6" s="1"/>
    </row>
    <row r="7" spans="1:33" ht="14.25" customHeight="1" thickTop="1">
      <c r="A7" s="59"/>
      <c r="B7" s="58"/>
      <c r="C7" s="77"/>
      <c r="D7" s="78"/>
      <c r="E7" s="79"/>
      <c r="F7" s="84"/>
      <c r="G7" s="78"/>
      <c r="H7" s="79"/>
      <c r="I7" s="84"/>
      <c r="J7" s="78"/>
      <c r="K7" s="79"/>
      <c r="L7" s="84"/>
      <c r="M7" s="78"/>
      <c r="N7" s="79"/>
      <c r="O7" s="88"/>
      <c r="P7" s="89"/>
      <c r="Q7" s="90"/>
      <c r="R7" s="84"/>
      <c r="S7" s="78"/>
      <c r="T7" s="79"/>
      <c r="U7" s="84"/>
      <c r="V7" s="78"/>
      <c r="W7" s="79"/>
      <c r="X7" s="84"/>
      <c r="Y7" s="78"/>
      <c r="Z7" s="69"/>
      <c r="AA7" s="1"/>
      <c r="AB7" s="60"/>
      <c r="AC7" s="60"/>
      <c r="AD7" s="60"/>
      <c r="AE7" s="1"/>
      <c r="AF7" s="1"/>
      <c r="AG7" s="1"/>
    </row>
    <row r="8" spans="1:33" ht="13.5" thickBot="1">
      <c r="A8" s="1"/>
      <c r="C8" s="80"/>
      <c r="D8" s="81"/>
      <c r="E8" s="82"/>
      <c r="F8" s="85"/>
      <c r="G8" s="81"/>
      <c r="H8" s="82"/>
      <c r="I8" s="85"/>
      <c r="J8" s="81"/>
      <c r="K8" s="82"/>
      <c r="L8" s="85"/>
      <c r="M8" s="81"/>
      <c r="N8" s="82"/>
      <c r="O8" s="91"/>
      <c r="P8" s="92"/>
      <c r="Q8" s="67"/>
      <c r="R8" s="85"/>
      <c r="S8" s="81"/>
      <c r="T8" s="82"/>
      <c r="U8" s="85"/>
      <c r="V8" s="81"/>
      <c r="W8" s="82"/>
      <c r="X8" s="85"/>
      <c r="Y8" s="81"/>
      <c r="Z8" s="93"/>
      <c r="AA8" s="1"/>
      <c r="AB8" s="1"/>
      <c r="AC8" s="1"/>
      <c r="AD8" s="1"/>
      <c r="AE8" s="1"/>
      <c r="AF8" s="1"/>
      <c r="AG8" s="1"/>
    </row>
    <row r="9" spans="1:33" ht="21.75" customHeight="1" thickBot="1" thickTop="1">
      <c r="A9" s="96" t="s">
        <v>45</v>
      </c>
      <c r="B9" s="97"/>
      <c r="C9" s="98" t="s">
        <v>10</v>
      </c>
      <c r="D9" s="99"/>
      <c r="E9" s="99"/>
      <c r="F9" s="99" t="s">
        <v>11</v>
      </c>
      <c r="G9" s="99"/>
      <c r="H9" s="99"/>
      <c r="I9" s="100" t="s">
        <v>12</v>
      </c>
      <c r="J9" s="101"/>
      <c r="K9" s="98"/>
      <c r="L9" s="100" t="s">
        <v>13</v>
      </c>
      <c r="M9" s="101"/>
      <c r="N9" s="98"/>
      <c r="O9" s="100" t="s">
        <v>14</v>
      </c>
      <c r="P9" s="101"/>
      <c r="Q9" s="98"/>
      <c r="R9" s="100" t="s">
        <v>15</v>
      </c>
      <c r="S9" s="101"/>
      <c r="T9" s="98"/>
      <c r="U9" s="99" t="s">
        <v>16</v>
      </c>
      <c r="V9" s="99"/>
      <c r="W9" s="99"/>
      <c r="X9" s="99" t="s">
        <v>17</v>
      </c>
      <c r="Y9" s="99"/>
      <c r="Z9" s="100"/>
      <c r="AA9" s="106" t="s">
        <v>4</v>
      </c>
      <c r="AB9" s="102" t="s">
        <v>3</v>
      </c>
      <c r="AC9" s="102" t="s">
        <v>5</v>
      </c>
      <c r="AD9" s="102" t="s">
        <v>6</v>
      </c>
      <c r="AE9" s="102" t="s">
        <v>18</v>
      </c>
      <c r="AF9" s="102" t="s">
        <v>7</v>
      </c>
      <c r="AG9" s="104" t="s">
        <v>8</v>
      </c>
    </row>
    <row r="10" spans="1:33" ht="24.75" thickBot="1" thickTop="1">
      <c r="A10" s="43" t="s">
        <v>1</v>
      </c>
      <c r="B10" s="43" t="s">
        <v>0</v>
      </c>
      <c r="C10" s="41" t="s">
        <v>9</v>
      </c>
      <c r="D10" s="41" t="s">
        <v>2</v>
      </c>
      <c r="E10" s="42" t="s">
        <v>19</v>
      </c>
      <c r="F10" s="44" t="s">
        <v>9</v>
      </c>
      <c r="G10" s="45" t="s">
        <v>2</v>
      </c>
      <c r="H10" s="46" t="s">
        <v>19</v>
      </c>
      <c r="I10" s="44" t="s">
        <v>9</v>
      </c>
      <c r="J10" s="45" t="s">
        <v>2</v>
      </c>
      <c r="K10" s="46" t="s">
        <v>19</v>
      </c>
      <c r="L10" s="44" t="s">
        <v>9</v>
      </c>
      <c r="M10" s="45" t="s">
        <v>2</v>
      </c>
      <c r="N10" s="46" t="s">
        <v>19</v>
      </c>
      <c r="O10" s="44" t="s">
        <v>9</v>
      </c>
      <c r="P10" s="45" t="s">
        <v>2</v>
      </c>
      <c r="Q10" s="46" t="s">
        <v>19</v>
      </c>
      <c r="R10" s="44" t="s">
        <v>9</v>
      </c>
      <c r="S10" s="45" t="s">
        <v>2</v>
      </c>
      <c r="T10" s="46" t="s">
        <v>19</v>
      </c>
      <c r="U10" s="44" t="s">
        <v>9</v>
      </c>
      <c r="V10" s="45" t="s">
        <v>2</v>
      </c>
      <c r="W10" s="46" t="s">
        <v>19</v>
      </c>
      <c r="X10" s="44" t="s">
        <v>9</v>
      </c>
      <c r="Y10" s="45" t="s">
        <v>2</v>
      </c>
      <c r="Z10" s="46" t="s">
        <v>19</v>
      </c>
      <c r="AA10" s="107"/>
      <c r="AB10" s="103"/>
      <c r="AC10" s="103"/>
      <c r="AD10" s="103"/>
      <c r="AE10" s="103"/>
      <c r="AF10" s="103"/>
      <c r="AG10" s="105"/>
    </row>
    <row r="11" spans="1:33" ht="13.5" thickTop="1">
      <c r="A11" s="6">
        <v>1</v>
      </c>
      <c r="B11" s="65" t="s">
        <v>24</v>
      </c>
      <c r="C11" s="7">
        <v>5</v>
      </c>
      <c r="D11" s="8">
        <v>7</v>
      </c>
      <c r="E11" s="9">
        <v>1</v>
      </c>
      <c r="F11" s="10">
        <v>5</v>
      </c>
      <c r="G11" s="8">
        <v>10</v>
      </c>
      <c r="H11" s="9">
        <v>2</v>
      </c>
      <c r="I11" s="10">
        <v>5</v>
      </c>
      <c r="J11" s="8">
        <v>7</v>
      </c>
      <c r="K11" s="9">
        <v>1</v>
      </c>
      <c r="L11" s="10">
        <v>5</v>
      </c>
      <c r="M11" s="8">
        <v>10</v>
      </c>
      <c r="N11" s="9">
        <v>2</v>
      </c>
      <c r="O11" s="10">
        <v>5</v>
      </c>
      <c r="P11" s="8">
        <v>10</v>
      </c>
      <c r="Q11" s="9">
        <v>0</v>
      </c>
      <c r="R11" s="10">
        <v>5</v>
      </c>
      <c r="S11" s="8">
        <v>8</v>
      </c>
      <c r="T11" s="9">
        <v>1</v>
      </c>
      <c r="U11" s="10">
        <v>5</v>
      </c>
      <c r="V11" s="8">
        <v>6</v>
      </c>
      <c r="W11" s="9">
        <v>0</v>
      </c>
      <c r="X11" s="10">
        <v>5</v>
      </c>
      <c r="Y11" s="8">
        <v>6</v>
      </c>
      <c r="Z11" s="11">
        <v>1</v>
      </c>
      <c r="AA11" s="52">
        <f aca="true" t="shared" si="0" ref="AA11:AA17">COUNTIF(C11,"&gt;0")+COUNTIF(F11,"&gt;0")+COUNTIF(I11,"&gt;0")+COUNTIF(L11,"&gt;0")+COUNTIF(O11,"&gt;0")+COUNTIF(R11,"&gt;0")+COUNTIF(U11,"&gt;0")+COUNTIF(X11,"&gt;0")</f>
        <v>8</v>
      </c>
      <c r="AB11" s="49">
        <f aca="true" t="shared" si="1" ref="AB11:AD17">SUM(C11,F11,I11,L11,O11,R11,U11,X11)</f>
        <v>40</v>
      </c>
      <c r="AC11" s="13">
        <f t="shared" si="1"/>
        <v>64</v>
      </c>
      <c r="AD11" s="13">
        <f t="shared" si="1"/>
        <v>8</v>
      </c>
      <c r="AE11" s="12">
        <f aca="true" t="shared" si="2" ref="AE11:AE17">SUM(AC11,AD11)</f>
        <v>72</v>
      </c>
      <c r="AF11" s="14">
        <f aca="true" t="shared" si="3" ref="AF11:AF17">IF(AB11=0,AB11,AE11/AB11)</f>
        <v>1.8</v>
      </c>
      <c r="AG11" s="62">
        <f aca="true" t="shared" si="4" ref="AG11:AG17">PRODUCT(AF11*4)</f>
        <v>7.2</v>
      </c>
    </row>
    <row r="12" spans="1:33" ht="12.75">
      <c r="A12" s="16">
        <v>2</v>
      </c>
      <c r="B12" s="66" t="s">
        <v>25</v>
      </c>
      <c r="C12" s="17">
        <v>5</v>
      </c>
      <c r="D12" s="18">
        <v>7</v>
      </c>
      <c r="E12" s="19">
        <v>0</v>
      </c>
      <c r="F12" s="20">
        <v>5</v>
      </c>
      <c r="G12" s="18">
        <v>12</v>
      </c>
      <c r="H12" s="19">
        <v>1</v>
      </c>
      <c r="I12" s="20">
        <v>5</v>
      </c>
      <c r="J12" s="18">
        <v>10</v>
      </c>
      <c r="K12" s="19">
        <v>1</v>
      </c>
      <c r="L12" s="20">
        <v>5</v>
      </c>
      <c r="M12" s="18">
        <v>11</v>
      </c>
      <c r="N12" s="19">
        <v>1</v>
      </c>
      <c r="O12" s="20">
        <v>5</v>
      </c>
      <c r="P12" s="18">
        <v>7</v>
      </c>
      <c r="Q12" s="19">
        <v>0</v>
      </c>
      <c r="R12" s="20">
        <v>5</v>
      </c>
      <c r="S12" s="18">
        <v>6</v>
      </c>
      <c r="T12" s="19">
        <v>1</v>
      </c>
      <c r="U12" s="20">
        <v>5</v>
      </c>
      <c r="V12" s="18">
        <v>11</v>
      </c>
      <c r="W12" s="19">
        <v>1</v>
      </c>
      <c r="X12" s="20">
        <v>5</v>
      </c>
      <c r="Y12" s="18">
        <v>9</v>
      </c>
      <c r="Z12" s="21">
        <v>0</v>
      </c>
      <c r="AA12" s="53">
        <f t="shared" si="0"/>
        <v>8</v>
      </c>
      <c r="AB12" s="50">
        <f t="shared" si="1"/>
        <v>40</v>
      </c>
      <c r="AC12" s="23">
        <f t="shared" si="1"/>
        <v>73</v>
      </c>
      <c r="AD12" s="23">
        <f t="shared" si="1"/>
        <v>5</v>
      </c>
      <c r="AE12" s="22">
        <f t="shared" si="2"/>
        <v>78</v>
      </c>
      <c r="AF12" s="24">
        <f t="shared" si="3"/>
        <v>1.95</v>
      </c>
      <c r="AG12" s="63">
        <f t="shared" si="4"/>
        <v>7.8</v>
      </c>
    </row>
    <row r="13" spans="1:33" ht="12.75">
      <c r="A13" s="16">
        <v>3</v>
      </c>
      <c r="B13" s="66" t="s">
        <v>26</v>
      </c>
      <c r="C13" s="17">
        <v>5</v>
      </c>
      <c r="D13" s="18">
        <v>8</v>
      </c>
      <c r="E13" s="19">
        <v>0</v>
      </c>
      <c r="F13" s="20">
        <v>5</v>
      </c>
      <c r="G13" s="18">
        <v>8</v>
      </c>
      <c r="H13" s="19">
        <v>1</v>
      </c>
      <c r="I13" s="20">
        <v>5</v>
      </c>
      <c r="J13" s="18">
        <v>8</v>
      </c>
      <c r="K13" s="19">
        <v>1</v>
      </c>
      <c r="L13" s="20">
        <v>5</v>
      </c>
      <c r="M13" s="18">
        <v>10</v>
      </c>
      <c r="N13" s="19">
        <v>3</v>
      </c>
      <c r="O13" s="20">
        <v>5</v>
      </c>
      <c r="P13" s="18">
        <v>11</v>
      </c>
      <c r="Q13" s="19">
        <v>1</v>
      </c>
      <c r="R13" s="20">
        <v>5</v>
      </c>
      <c r="S13" s="18">
        <v>5</v>
      </c>
      <c r="T13" s="19">
        <v>1</v>
      </c>
      <c r="U13" s="20">
        <v>5</v>
      </c>
      <c r="V13" s="18">
        <v>9</v>
      </c>
      <c r="W13" s="19">
        <v>1</v>
      </c>
      <c r="X13" s="20">
        <v>5</v>
      </c>
      <c r="Y13" s="18">
        <v>10</v>
      </c>
      <c r="Z13" s="21">
        <v>2</v>
      </c>
      <c r="AA13" s="53">
        <f t="shared" si="0"/>
        <v>8</v>
      </c>
      <c r="AB13" s="50">
        <f t="shared" si="1"/>
        <v>40</v>
      </c>
      <c r="AC13" s="23">
        <f t="shared" si="1"/>
        <v>69</v>
      </c>
      <c r="AD13" s="23">
        <f t="shared" si="1"/>
        <v>10</v>
      </c>
      <c r="AE13" s="22">
        <f t="shared" si="2"/>
        <v>79</v>
      </c>
      <c r="AF13" s="24">
        <f t="shared" si="3"/>
        <v>1.975</v>
      </c>
      <c r="AG13" s="63">
        <f t="shared" si="4"/>
        <v>7.9</v>
      </c>
    </row>
    <row r="14" spans="1:33" ht="12.75">
      <c r="A14" s="16">
        <v>4</v>
      </c>
      <c r="B14" s="66" t="s">
        <v>27</v>
      </c>
      <c r="C14" s="17">
        <v>5</v>
      </c>
      <c r="D14" s="18">
        <v>8</v>
      </c>
      <c r="E14" s="19">
        <v>1</v>
      </c>
      <c r="F14" s="20">
        <v>5</v>
      </c>
      <c r="G14" s="18">
        <v>9</v>
      </c>
      <c r="H14" s="19">
        <v>2</v>
      </c>
      <c r="I14" s="20">
        <v>5</v>
      </c>
      <c r="J14" s="18">
        <v>5</v>
      </c>
      <c r="K14" s="19">
        <v>2</v>
      </c>
      <c r="L14" s="20">
        <v>5</v>
      </c>
      <c r="M14" s="18">
        <v>10</v>
      </c>
      <c r="N14" s="19">
        <v>1</v>
      </c>
      <c r="O14" s="20">
        <v>5</v>
      </c>
      <c r="P14" s="18">
        <v>7</v>
      </c>
      <c r="Q14" s="19">
        <v>0</v>
      </c>
      <c r="R14" s="20">
        <v>5</v>
      </c>
      <c r="S14" s="18">
        <v>9</v>
      </c>
      <c r="T14" s="19">
        <v>1</v>
      </c>
      <c r="U14" s="20">
        <v>5</v>
      </c>
      <c r="V14" s="18">
        <v>13</v>
      </c>
      <c r="W14" s="19">
        <v>0</v>
      </c>
      <c r="X14" s="20">
        <v>5</v>
      </c>
      <c r="Y14" s="18">
        <v>9</v>
      </c>
      <c r="Z14" s="21">
        <v>3</v>
      </c>
      <c r="AA14" s="53">
        <f t="shared" si="0"/>
        <v>8</v>
      </c>
      <c r="AB14" s="50">
        <f t="shared" si="1"/>
        <v>40</v>
      </c>
      <c r="AC14" s="23">
        <f t="shared" si="1"/>
        <v>70</v>
      </c>
      <c r="AD14" s="23">
        <f t="shared" si="1"/>
        <v>10</v>
      </c>
      <c r="AE14" s="22">
        <f t="shared" si="2"/>
        <v>80</v>
      </c>
      <c r="AF14" s="24">
        <f t="shared" si="3"/>
        <v>2</v>
      </c>
      <c r="AG14" s="63">
        <f t="shared" si="4"/>
        <v>8</v>
      </c>
    </row>
    <row r="15" spans="1:33" ht="12.75">
      <c r="A15" s="16">
        <v>5</v>
      </c>
      <c r="B15" s="66" t="s">
        <v>28</v>
      </c>
      <c r="C15" s="17">
        <v>5</v>
      </c>
      <c r="D15" s="18">
        <v>5</v>
      </c>
      <c r="E15" s="19">
        <v>3</v>
      </c>
      <c r="F15" s="20">
        <v>5</v>
      </c>
      <c r="G15" s="18">
        <v>10</v>
      </c>
      <c r="H15" s="19">
        <v>1</v>
      </c>
      <c r="I15" s="20">
        <v>5</v>
      </c>
      <c r="J15" s="18">
        <v>7</v>
      </c>
      <c r="K15" s="19">
        <v>2</v>
      </c>
      <c r="L15" s="20">
        <v>5</v>
      </c>
      <c r="M15" s="18">
        <v>10</v>
      </c>
      <c r="N15" s="19">
        <v>1</v>
      </c>
      <c r="O15" s="20">
        <v>5</v>
      </c>
      <c r="P15" s="18">
        <v>7</v>
      </c>
      <c r="Q15" s="19">
        <v>0</v>
      </c>
      <c r="R15" s="20">
        <v>5</v>
      </c>
      <c r="S15" s="18">
        <v>12</v>
      </c>
      <c r="T15" s="19">
        <v>2</v>
      </c>
      <c r="U15" s="20">
        <v>5</v>
      </c>
      <c r="V15" s="18">
        <v>11</v>
      </c>
      <c r="W15" s="19">
        <v>0</v>
      </c>
      <c r="X15" s="20">
        <v>5</v>
      </c>
      <c r="Y15" s="18">
        <v>6</v>
      </c>
      <c r="Z15" s="21">
        <v>1</v>
      </c>
      <c r="AA15" s="53">
        <f t="shared" si="0"/>
        <v>8</v>
      </c>
      <c r="AB15" s="50">
        <f t="shared" si="1"/>
        <v>40</v>
      </c>
      <c r="AC15" s="23">
        <f t="shared" si="1"/>
        <v>68</v>
      </c>
      <c r="AD15" s="23">
        <f t="shared" si="1"/>
        <v>10</v>
      </c>
      <c r="AE15" s="22">
        <f t="shared" si="2"/>
        <v>78</v>
      </c>
      <c r="AF15" s="24">
        <f t="shared" si="3"/>
        <v>1.95</v>
      </c>
      <c r="AG15" s="63">
        <f t="shared" si="4"/>
        <v>7.8</v>
      </c>
    </row>
    <row r="16" spans="1:33" ht="12.75">
      <c r="A16" s="16">
        <v>6</v>
      </c>
      <c r="B16" s="66" t="s">
        <v>29</v>
      </c>
      <c r="C16" s="17">
        <v>5</v>
      </c>
      <c r="D16" s="18">
        <v>11</v>
      </c>
      <c r="E16" s="19">
        <v>0</v>
      </c>
      <c r="F16" s="20">
        <v>5</v>
      </c>
      <c r="G16" s="18">
        <v>8</v>
      </c>
      <c r="H16" s="19">
        <v>2</v>
      </c>
      <c r="I16" s="20">
        <v>5</v>
      </c>
      <c r="J16" s="18">
        <v>10</v>
      </c>
      <c r="K16" s="19">
        <v>0</v>
      </c>
      <c r="L16" s="20">
        <v>5</v>
      </c>
      <c r="M16" s="18">
        <v>4</v>
      </c>
      <c r="N16" s="19">
        <v>0</v>
      </c>
      <c r="O16" s="20">
        <v>5</v>
      </c>
      <c r="P16" s="18">
        <v>5</v>
      </c>
      <c r="Q16" s="19">
        <v>0</v>
      </c>
      <c r="R16" s="20">
        <v>5</v>
      </c>
      <c r="S16" s="18">
        <v>4</v>
      </c>
      <c r="T16" s="19">
        <v>1</v>
      </c>
      <c r="U16" s="20">
        <v>5</v>
      </c>
      <c r="V16" s="18">
        <v>4</v>
      </c>
      <c r="W16" s="19">
        <v>0</v>
      </c>
      <c r="X16" s="20">
        <v>5</v>
      </c>
      <c r="Y16" s="18">
        <v>7</v>
      </c>
      <c r="Z16" s="21">
        <v>2</v>
      </c>
      <c r="AA16" s="53">
        <f t="shared" si="0"/>
        <v>8</v>
      </c>
      <c r="AB16" s="50">
        <f t="shared" si="1"/>
        <v>40</v>
      </c>
      <c r="AC16" s="23">
        <f t="shared" si="1"/>
        <v>53</v>
      </c>
      <c r="AD16" s="23">
        <f t="shared" si="1"/>
        <v>5</v>
      </c>
      <c r="AE16" s="22">
        <f t="shared" si="2"/>
        <v>58</v>
      </c>
      <c r="AF16" s="24">
        <f t="shared" si="3"/>
        <v>1.45</v>
      </c>
      <c r="AG16" s="63">
        <f t="shared" si="4"/>
        <v>5.8</v>
      </c>
    </row>
    <row r="17" spans="1:33" ht="13.5" thickBot="1">
      <c r="A17" s="25">
        <v>7</v>
      </c>
      <c r="B17" s="30"/>
      <c r="C17" s="26"/>
      <c r="D17" s="27"/>
      <c r="E17" s="28"/>
      <c r="F17" s="29"/>
      <c r="G17" s="27"/>
      <c r="H17" s="28"/>
      <c r="I17" s="29"/>
      <c r="J17" s="27"/>
      <c r="K17" s="28"/>
      <c r="L17" s="29"/>
      <c r="M17" s="27"/>
      <c r="N17" s="28"/>
      <c r="O17" s="29"/>
      <c r="P17" s="27"/>
      <c r="Q17" s="28"/>
      <c r="R17" s="29"/>
      <c r="S17" s="27"/>
      <c r="T17" s="28"/>
      <c r="U17" s="29"/>
      <c r="V17" s="27"/>
      <c r="W17" s="28"/>
      <c r="X17" s="29"/>
      <c r="Y17" s="27"/>
      <c r="Z17" s="30"/>
      <c r="AA17" s="54">
        <f t="shared" si="0"/>
        <v>0</v>
      </c>
      <c r="AB17" s="51">
        <f t="shared" si="1"/>
        <v>0</v>
      </c>
      <c r="AC17" s="32">
        <f t="shared" si="1"/>
        <v>0</v>
      </c>
      <c r="AD17" s="32">
        <f t="shared" si="1"/>
        <v>0</v>
      </c>
      <c r="AE17" s="31">
        <f t="shared" si="2"/>
        <v>0</v>
      </c>
      <c r="AF17" s="33">
        <f t="shared" si="3"/>
        <v>0</v>
      </c>
      <c r="AG17" s="64">
        <f t="shared" si="4"/>
        <v>0</v>
      </c>
    </row>
    <row r="18" spans="1:33" ht="14.25" thickBot="1" thickTop="1">
      <c r="A18" s="70"/>
      <c r="B18" s="71"/>
      <c r="C18" s="34">
        <f aca="true" t="shared" si="5" ref="C18:Z18">SUM(C11:C17)</f>
        <v>30</v>
      </c>
      <c r="D18" s="61">
        <f t="shared" si="5"/>
        <v>46</v>
      </c>
      <c r="E18" s="35">
        <f t="shared" si="5"/>
        <v>5</v>
      </c>
      <c r="F18" s="47">
        <f t="shared" si="5"/>
        <v>30</v>
      </c>
      <c r="G18" s="61">
        <f t="shared" si="5"/>
        <v>57</v>
      </c>
      <c r="H18" s="35">
        <f t="shared" si="5"/>
        <v>9</v>
      </c>
      <c r="I18" s="47">
        <f t="shared" si="5"/>
        <v>30</v>
      </c>
      <c r="J18" s="61">
        <f t="shared" si="5"/>
        <v>47</v>
      </c>
      <c r="K18" s="35">
        <f t="shared" si="5"/>
        <v>7</v>
      </c>
      <c r="L18" s="47">
        <f t="shared" si="5"/>
        <v>30</v>
      </c>
      <c r="M18" s="61">
        <f t="shared" si="5"/>
        <v>55</v>
      </c>
      <c r="N18" s="35">
        <f t="shared" si="5"/>
        <v>8</v>
      </c>
      <c r="O18" s="47">
        <f t="shared" si="5"/>
        <v>30</v>
      </c>
      <c r="P18" s="61">
        <f t="shared" si="5"/>
        <v>47</v>
      </c>
      <c r="Q18" s="35">
        <f t="shared" si="5"/>
        <v>1</v>
      </c>
      <c r="R18" s="47">
        <f t="shared" si="5"/>
        <v>30</v>
      </c>
      <c r="S18" s="61">
        <f t="shared" si="5"/>
        <v>44</v>
      </c>
      <c r="T18" s="35">
        <f t="shared" si="5"/>
        <v>7</v>
      </c>
      <c r="U18" s="47">
        <f t="shared" si="5"/>
        <v>30</v>
      </c>
      <c r="V18" s="61">
        <f t="shared" si="5"/>
        <v>54</v>
      </c>
      <c r="W18" s="35">
        <f t="shared" si="5"/>
        <v>2</v>
      </c>
      <c r="X18" s="47">
        <f t="shared" si="5"/>
        <v>30</v>
      </c>
      <c r="Y18" s="61">
        <f t="shared" si="5"/>
        <v>47</v>
      </c>
      <c r="Z18" s="36">
        <f t="shared" si="5"/>
        <v>9</v>
      </c>
      <c r="AA18" s="30"/>
      <c r="AB18" s="37">
        <f>SUM(AB11:AB17)</f>
        <v>240</v>
      </c>
      <c r="AC18" s="30">
        <f>SUM(AC11:AC17)</f>
        <v>397</v>
      </c>
      <c r="AD18" s="30">
        <f>SUM(AD11:AD17)</f>
        <v>48</v>
      </c>
      <c r="AE18" s="37">
        <f>SUM(AE11:AE17)</f>
        <v>445</v>
      </c>
      <c r="AF18" s="38">
        <f>SUM(AE18/AB18)</f>
        <v>1.8541666666666667</v>
      </c>
      <c r="AG18" s="39">
        <f>SUM(AG11:AG17)-MIN(AG11:AG17)</f>
        <v>44.49999999999999</v>
      </c>
    </row>
    <row r="19" spans="1:33" ht="14.25" thickBot="1" thickTop="1">
      <c r="A19" s="40"/>
      <c r="B19" s="15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ht="21.75" customHeight="1" thickBot="1" thickTop="1">
      <c r="A20" s="96" t="s">
        <v>44</v>
      </c>
      <c r="B20" s="97"/>
      <c r="C20" s="115" t="s">
        <v>10</v>
      </c>
      <c r="D20" s="108"/>
      <c r="E20" s="108"/>
      <c r="F20" s="108" t="s">
        <v>11</v>
      </c>
      <c r="G20" s="108"/>
      <c r="H20" s="108"/>
      <c r="I20" s="109" t="s">
        <v>12</v>
      </c>
      <c r="J20" s="110"/>
      <c r="K20" s="111"/>
      <c r="L20" s="109" t="s">
        <v>13</v>
      </c>
      <c r="M20" s="110"/>
      <c r="N20" s="111"/>
      <c r="O20" s="109" t="s">
        <v>14</v>
      </c>
      <c r="P20" s="110"/>
      <c r="Q20" s="111"/>
      <c r="R20" s="109" t="s">
        <v>15</v>
      </c>
      <c r="S20" s="110"/>
      <c r="T20" s="111"/>
      <c r="U20" s="108" t="s">
        <v>16</v>
      </c>
      <c r="V20" s="108"/>
      <c r="W20" s="108"/>
      <c r="X20" s="108" t="s">
        <v>17</v>
      </c>
      <c r="Y20" s="108"/>
      <c r="Z20" s="112"/>
      <c r="AA20" s="106" t="s">
        <v>4</v>
      </c>
      <c r="AB20" s="102" t="s">
        <v>3</v>
      </c>
      <c r="AC20" s="102" t="s">
        <v>5</v>
      </c>
      <c r="AD20" s="102" t="s">
        <v>6</v>
      </c>
      <c r="AE20" s="102" t="s">
        <v>18</v>
      </c>
      <c r="AF20" s="102" t="s">
        <v>7</v>
      </c>
      <c r="AG20" s="104" t="s">
        <v>8</v>
      </c>
    </row>
    <row r="21" spans="1:33" ht="24.75" thickBot="1" thickTop="1">
      <c r="A21" s="43" t="s">
        <v>1</v>
      </c>
      <c r="B21" s="43" t="s">
        <v>0</v>
      </c>
      <c r="C21" s="41" t="s">
        <v>9</v>
      </c>
      <c r="D21" s="41" t="s">
        <v>2</v>
      </c>
      <c r="E21" s="42" t="s">
        <v>19</v>
      </c>
      <c r="F21" s="44" t="s">
        <v>9</v>
      </c>
      <c r="G21" s="45" t="s">
        <v>2</v>
      </c>
      <c r="H21" s="46" t="s">
        <v>19</v>
      </c>
      <c r="I21" s="44" t="s">
        <v>9</v>
      </c>
      <c r="J21" s="45" t="s">
        <v>2</v>
      </c>
      <c r="K21" s="46" t="s">
        <v>19</v>
      </c>
      <c r="L21" s="44" t="s">
        <v>9</v>
      </c>
      <c r="M21" s="45" t="s">
        <v>2</v>
      </c>
      <c r="N21" s="46" t="s">
        <v>19</v>
      </c>
      <c r="O21" s="44" t="s">
        <v>9</v>
      </c>
      <c r="P21" s="45" t="s">
        <v>2</v>
      </c>
      <c r="Q21" s="46" t="s">
        <v>19</v>
      </c>
      <c r="R21" s="44" t="s">
        <v>9</v>
      </c>
      <c r="S21" s="45" t="s">
        <v>2</v>
      </c>
      <c r="T21" s="46" t="s">
        <v>19</v>
      </c>
      <c r="U21" s="44" t="s">
        <v>9</v>
      </c>
      <c r="V21" s="45" t="s">
        <v>2</v>
      </c>
      <c r="W21" s="46" t="s">
        <v>19</v>
      </c>
      <c r="X21" s="44" t="s">
        <v>9</v>
      </c>
      <c r="Y21" s="45" t="s">
        <v>2</v>
      </c>
      <c r="Z21" s="46" t="s">
        <v>19</v>
      </c>
      <c r="AA21" s="107"/>
      <c r="AB21" s="103"/>
      <c r="AC21" s="103"/>
      <c r="AD21" s="103"/>
      <c r="AE21" s="103"/>
      <c r="AF21" s="103"/>
      <c r="AG21" s="105"/>
    </row>
    <row r="22" spans="1:33" ht="13.5" thickTop="1">
      <c r="A22" s="6">
        <v>9</v>
      </c>
      <c r="B22" s="65" t="s">
        <v>30</v>
      </c>
      <c r="C22" s="7">
        <v>5</v>
      </c>
      <c r="D22" s="8">
        <v>8</v>
      </c>
      <c r="E22" s="9">
        <v>0</v>
      </c>
      <c r="F22" s="10">
        <v>4</v>
      </c>
      <c r="G22" s="8">
        <v>1</v>
      </c>
      <c r="H22" s="9">
        <v>0</v>
      </c>
      <c r="I22" s="10">
        <v>5</v>
      </c>
      <c r="J22" s="8">
        <v>8</v>
      </c>
      <c r="K22" s="9">
        <v>2</v>
      </c>
      <c r="L22" s="10">
        <v>5</v>
      </c>
      <c r="M22" s="8">
        <v>7</v>
      </c>
      <c r="N22" s="9">
        <v>1</v>
      </c>
      <c r="O22" s="10">
        <v>5</v>
      </c>
      <c r="P22" s="8">
        <v>10</v>
      </c>
      <c r="Q22" s="9">
        <v>1</v>
      </c>
      <c r="R22" s="10">
        <v>5</v>
      </c>
      <c r="S22" s="8">
        <v>7</v>
      </c>
      <c r="T22" s="9">
        <v>0</v>
      </c>
      <c r="U22" s="10">
        <v>5</v>
      </c>
      <c r="V22" s="8">
        <v>4</v>
      </c>
      <c r="W22" s="9">
        <v>0</v>
      </c>
      <c r="X22" s="10">
        <v>5</v>
      </c>
      <c r="Y22" s="8">
        <v>8</v>
      </c>
      <c r="Z22" s="11">
        <v>0</v>
      </c>
      <c r="AA22" s="52">
        <f aca="true" t="shared" si="6" ref="AA22:AA28">COUNTIF(C22,"&gt;0")+COUNTIF(F22,"&gt;0")+COUNTIF(I22,"&gt;0")+COUNTIF(L22,"&gt;0")+COUNTIF(O22,"&gt;0")+COUNTIF(R22,"&gt;0")+COUNTIF(U22,"&gt;0")+COUNTIF(X22,"&gt;0")</f>
        <v>8</v>
      </c>
      <c r="AB22" s="49">
        <f aca="true" t="shared" si="7" ref="AB22:AD28">SUM(C22,F22,I22,L22,O22,R22,U22,X22)</f>
        <v>39</v>
      </c>
      <c r="AC22" s="13">
        <f t="shared" si="7"/>
        <v>53</v>
      </c>
      <c r="AD22" s="13">
        <f t="shared" si="7"/>
        <v>4</v>
      </c>
      <c r="AE22" s="12">
        <f aca="true" t="shared" si="8" ref="AE22:AE28">SUM(AC22,AD22)</f>
        <v>57</v>
      </c>
      <c r="AF22" s="14">
        <f aca="true" t="shared" si="9" ref="AF22:AF28">IF(AB22=0,AB22,AE22/AB22)</f>
        <v>1.4615384615384615</v>
      </c>
      <c r="AG22" s="62">
        <f aca="true" t="shared" si="10" ref="AG22:AG28">PRODUCT(AF22*4)</f>
        <v>5.846153846153846</v>
      </c>
    </row>
    <row r="23" spans="1:33" ht="12.75">
      <c r="A23" s="16">
        <v>10</v>
      </c>
      <c r="B23" s="66" t="s">
        <v>31</v>
      </c>
      <c r="C23" s="17">
        <v>5</v>
      </c>
      <c r="D23" s="18">
        <v>4</v>
      </c>
      <c r="E23" s="19">
        <v>1</v>
      </c>
      <c r="F23" s="20">
        <v>5</v>
      </c>
      <c r="G23" s="18">
        <v>8</v>
      </c>
      <c r="H23" s="19">
        <v>0</v>
      </c>
      <c r="I23" s="20">
        <v>5</v>
      </c>
      <c r="J23" s="18">
        <v>4</v>
      </c>
      <c r="K23" s="19">
        <v>0</v>
      </c>
      <c r="L23" s="20">
        <v>4</v>
      </c>
      <c r="M23" s="18">
        <v>4</v>
      </c>
      <c r="N23" s="19">
        <v>0</v>
      </c>
      <c r="O23" s="20">
        <v>5</v>
      </c>
      <c r="P23" s="18">
        <v>8</v>
      </c>
      <c r="Q23" s="19">
        <v>0</v>
      </c>
      <c r="R23" s="20">
        <v>5</v>
      </c>
      <c r="S23" s="18">
        <v>10</v>
      </c>
      <c r="T23" s="19">
        <v>0</v>
      </c>
      <c r="U23" s="20">
        <v>6</v>
      </c>
      <c r="V23" s="18">
        <v>10</v>
      </c>
      <c r="W23" s="19">
        <v>0</v>
      </c>
      <c r="X23" s="20">
        <v>5</v>
      </c>
      <c r="Y23" s="18">
        <v>8</v>
      </c>
      <c r="Z23" s="21">
        <v>0</v>
      </c>
      <c r="AA23" s="53">
        <f t="shared" si="6"/>
        <v>8</v>
      </c>
      <c r="AB23" s="50">
        <f t="shared" si="7"/>
        <v>40</v>
      </c>
      <c r="AC23" s="23">
        <f t="shared" si="7"/>
        <v>56</v>
      </c>
      <c r="AD23" s="23">
        <f t="shared" si="7"/>
        <v>1</v>
      </c>
      <c r="AE23" s="22">
        <f t="shared" si="8"/>
        <v>57</v>
      </c>
      <c r="AF23" s="24">
        <f t="shared" si="9"/>
        <v>1.425</v>
      </c>
      <c r="AG23" s="63">
        <f t="shared" si="10"/>
        <v>5.7</v>
      </c>
    </row>
    <row r="24" spans="1:33" ht="12.75">
      <c r="A24" s="16">
        <v>11</v>
      </c>
      <c r="B24" s="66" t="s">
        <v>32</v>
      </c>
      <c r="C24" s="17">
        <v>5</v>
      </c>
      <c r="D24" s="18">
        <v>3</v>
      </c>
      <c r="E24" s="19">
        <v>0</v>
      </c>
      <c r="F24" s="20">
        <v>5</v>
      </c>
      <c r="G24" s="18">
        <v>3</v>
      </c>
      <c r="H24" s="19">
        <v>0</v>
      </c>
      <c r="I24" s="20">
        <v>5</v>
      </c>
      <c r="J24" s="18">
        <v>6</v>
      </c>
      <c r="K24" s="19">
        <v>0</v>
      </c>
      <c r="L24" s="20">
        <v>5</v>
      </c>
      <c r="M24" s="18">
        <v>4</v>
      </c>
      <c r="N24" s="19">
        <v>1</v>
      </c>
      <c r="O24" s="20">
        <v>5</v>
      </c>
      <c r="P24" s="18">
        <v>6</v>
      </c>
      <c r="Q24" s="19">
        <v>0</v>
      </c>
      <c r="R24" s="20">
        <v>5</v>
      </c>
      <c r="S24" s="18">
        <v>9</v>
      </c>
      <c r="T24" s="19">
        <v>2</v>
      </c>
      <c r="U24" s="20">
        <v>5</v>
      </c>
      <c r="V24" s="18">
        <v>4</v>
      </c>
      <c r="W24" s="19">
        <v>0</v>
      </c>
      <c r="X24" s="20">
        <v>5</v>
      </c>
      <c r="Y24" s="18">
        <v>11</v>
      </c>
      <c r="Z24" s="21">
        <v>0</v>
      </c>
      <c r="AA24" s="53">
        <f t="shared" si="6"/>
        <v>8</v>
      </c>
      <c r="AB24" s="50">
        <f t="shared" si="7"/>
        <v>40</v>
      </c>
      <c r="AC24" s="23">
        <f t="shared" si="7"/>
        <v>46</v>
      </c>
      <c r="AD24" s="23">
        <f t="shared" si="7"/>
        <v>3</v>
      </c>
      <c r="AE24" s="22">
        <f t="shared" si="8"/>
        <v>49</v>
      </c>
      <c r="AF24" s="24">
        <f t="shared" si="9"/>
        <v>1.225</v>
      </c>
      <c r="AG24" s="63">
        <f t="shared" si="10"/>
        <v>4.9</v>
      </c>
    </row>
    <row r="25" spans="1:33" ht="12.75">
      <c r="A25" s="16">
        <v>12</v>
      </c>
      <c r="B25" s="66" t="s">
        <v>33</v>
      </c>
      <c r="C25" s="17">
        <v>5</v>
      </c>
      <c r="D25" s="18">
        <v>12</v>
      </c>
      <c r="E25" s="19">
        <v>0</v>
      </c>
      <c r="F25" s="20">
        <v>6</v>
      </c>
      <c r="G25" s="18">
        <v>5</v>
      </c>
      <c r="H25" s="19">
        <v>0</v>
      </c>
      <c r="I25" s="20">
        <v>5</v>
      </c>
      <c r="J25" s="18">
        <v>7</v>
      </c>
      <c r="K25" s="19">
        <v>0</v>
      </c>
      <c r="L25" s="20">
        <v>6</v>
      </c>
      <c r="M25" s="18">
        <v>10</v>
      </c>
      <c r="N25" s="19">
        <v>0</v>
      </c>
      <c r="O25" s="20">
        <v>5</v>
      </c>
      <c r="P25" s="18">
        <v>7</v>
      </c>
      <c r="Q25" s="19">
        <v>4</v>
      </c>
      <c r="R25" s="20">
        <v>5</v>
      </c>
      <c r="S25" s="18">
        <v>3</v>
      </c>
      <c r="T25" s="19">
        <v>0</v>
      </c>
      <c r="U25" s="20">
        <v>4</v>
      </c>
      <c r="V25" s="18">
        <v>4</v>
      </c>
      <c r="W25" s="19">
        <v>1</v>
      </c>
      <c r="X25" s="20">
        <v>5</v>
      </c>
      <c r="Y25" s="18">
        <v>4</v>
      </c>
      <c r="Z25" s="21">
        <v>2</v>
      </c>
      <c r="AA25" s="53">
        <f t="shared" si="6"/>
        <v>8</v>
      </c>
      <c r="AB25" s="50">
        <f t="shared" si="7"/>
        <v>41</v>
      </c>
      <c r="AC25" s="23">
        <f t="shared" si="7"/>
        <v>52</v>
      </c>
      <c r="AD25" s="23">
        <f t="shared" si="7"/>
        <v>7</v>
      </c>
      <c r="AE25" s="22">
        <f t="shared" si="8"/>
        <v>59</v>
      </c>
      <c r="AF25" s="24">
        <f t="shared" si="9"/>
        <v>1.4390243902439024</v>
      </c>
      <c r="AG25" s="63">
        <f t="shared" si="10"/>
        <v>5.7560975609756095</v>
      </c>
    </row>
    <row r="26" spans="1:33" ht="12.75">
      <c r="A26" s="16">
        <v>13</v>
      </c>
      <c r="B26" s="66" t="s">
        <v>34</v>
      </c>
      <c r="C26" s="17">
        <v>5</v>
      </c>
      <c r="D26" s="18">
        <v>9</v>
      </c>
      <c r="E26" s="19">
        <v>0</v>
      </c>
      <c r="F26" s="20">
        <v>5</v>
      </c>
      <c r="G26" s="18">
        <v>6</v>
      </c>
      <c r="H26" s="19">
        <v>2</v>
      </c>
      <c r="I26" s="20">
        <v>5</v>
      </c>
      <c r="J26" s="18">
        <v>14</v>
      </c>
      <c r="K26" s="19">
        <v>0</v>
      </c>
      <c r="L26" s="20">
        <v>5</v>
      </c>
      <c r="M26" s="18">
        <v>3</v>
      </c>
      <c r="N26" s="19">
        <v>0</v>
      </c>
      <c r="O26" s="20">
        <v>5</v>
      </c>
      <c r="P26" s="18">
        <v>5</v>
      </c>
      <c r="Q26" s="19">
        <v>3</v>
      </c>
      <c r="R26" s="20">
        <v>5</v>
      </c>
      <c r="S26" s="18">
        <v>11</v>
      </c>
      <c r="T26" s="19">
        <v>1</v>
      </c>
      <c r="U26" s="20">
        <v>5</v>
      </c>
      <c r="V26" s="18">
        <v>10</v>
      </c>
      <c r="W26" s="19">
        <v>1</v>
      </c>
      <c r="X26" s="20">
        <v>5</v>
      </c>
      <c r="Y26" s="18">
        <v>6</v>
      </c>
      <c r="Z26" s="21">
        <v>1</v>
      </c>
      <c r="AA26" s="53">
        <f t="shared" si="6"/>
        <v>8</v>
      </c>
      <c r="AB26" s="50">
        <f t="shared" si="7"/>
        <v>40</v>
      </c>
      <c r="AC26" s="23">
        <f t="shared" si="7"/>
        <v>64</v>
      </c>
      <c r="AD26" s="23">
        <f t="shared" si="7"/>
        <v>8</v>
      </c>
      <c r="AE26" s="22">
        <f t="shared" si="8"/>
        <v>72</v>
      </c>
      <c r="AF26" s="24">
        <f t="shared" si="9"/>
        <v>1.8</v>
      </c>
      <c r="AG26" s="63">
        <f t="shared" si="10"/>
        <v>7.2</v>
      </c>
    </row>
    <row r="27" spans="1:33" ht="12.75">
      <c r="A27" s="16">
        <v>14</v>
      </c>
      <c r="B27" s="66" t="s">
        <v>35</v>
      </c>
      <c r="C27" s="17">
        <v>5</v>
      </c>
      <c r="D27" s="18">
        <v>8</v>
      </c>
      <c r="E27" s="19">
        <v>2</v>
      </c>
      <c r="F27" s="20">
        <v>5</v>
      </c>
      <c r="G27" s="18">
        <v>10</v>
      </c>
      <c r="H27" s="19">
        <v>1</v>
      </c>
      <c r="I27" s="20">
        <v>5</v>
      </c>
      <c r="J27" s="18">
        <v>4</v>
      </c>
      <c r="K27" s="19">
        <v>1</v>
      </c>
      <c r="L27" s="20">
        <v>5</v>
      </c>
      <c r="M27" s="18">
        <v>7</v>
      </c>
      <c r="N27" s="19">
        <v>0</v>
      </c>
      <c r="O27" s="20">
        <v>5</v>
      </c>
      <c r="P27" s="18">
        <v>7</v>
      </c>
      <c r="Q27" s="19">
        <v>1</v>
      </c>
      <c r="R27" s="20">
        <v>5</v>
      </c>
      <c r="S27" s="18">
        <v>6</v>
      </c>
      <c r="T27" s="19">
        <v>1</v>
      </c>
      <c r="U27" s="20">
        <v>5</v>
      </c>
      <c r="V27" s="18">
        <v>4</v>
      </c>
      <c r="W27" s="19">
        <v>1</v>
      </c>
      <c r="X27" s="20">
        <v>5</v>
      </c>
      <c r="Y27" s="18">
        <v>6</v>
      </c>
      <c r="Z27" s="21">
        <v>1</v>
      </c>
      <c r="AA27" s="53">
        <f t="shared" si="6"/>
        <v>8</v>
      </c>
      <c r="AB27" s="50">
        <f t="shared" si="7"/>
        <v>40</v>
      </c>
      <c r="AC27" s="23">
        <f t="shared" si="7"/>
        <v>52</v>
      </c>
      <c r="AD27" s="23">
        <f t="shared" si="7"/>
        <v>8</v>
      </c>
      <c r="AE27" s="22">
        <f t="shared" si="8"/>
        <v>60</v>
      </c>
      <c r="AF27" s="24">
        <f t="shared" si="9"/>
        <v>1.5</v>
      </c>
      <c r="AG27" s="63">
        <f t="shared" si="10"/>
        <v>6</v>
      </c>
    </row>
    <row r="28" spans="1:33" ht="13.5" thickBot="1">
      <c r="A28" s="25">
        <v>15</v>
      </c>
      <c r="B28" s="30"/>
      <c r="C28" s="26"/>
      <c r="D28" s="27"/>
      <c r="E28" s="28"/>
      <c r="F28" s="29"/>
      <c r="G28" s="27"/>
      <c r="H28" s="28"/>
      <c r="I28" s="29"/>
      <c r="J28" s="27"/>
      <c r="K28" s="28"/>
      <c r="L28" s="29"/>
      <c r="M28" s="27"/>
      <c r="N28" s="28"/>
      <c r="O28" s="29"/>
      <c r="P28" s="27"/>
      <c r="Q28" s="28"/>
      <c r="R28" s="29"/>
      <c r="S28" s="27"/>
      <c r="T28" s="28"/>
      <c r="U28" s="29"/>
      <c r="V28" s="27"/>
      <c r="W28" s="28"/>
      <c r="X28" s="29"/>
      <c r="Y28" s="27"/>
      <c r="Z28" s="30"/>
      <c r="AA28" s="54">
        <f t="shared" si="6"/>
        <v>0</v>
      </c>
      <c r="AB28" s="51">
        <f t="shared" si="7"/>
        <v>0</v>
      </c>
      <c r="AC28" s="32">
        <f t="shared" si="7"/>
        <v>0</v>
      </c>
      <c r="AD28" s="32">
        <f t="shared" si="7"/>
        <v>0</v>
      </c>
      <c r="AE28" s="31">
        <f t="shared" si="8"/>
        <v>0</v>
      </c>
      <c r="AF28" s="33">
        <f t="shared" si="9"/>
        <v>0</v>
      </c>
      <c r="AG28" s="64">
        <f t="shared" si="10"/>
        <v>0</v>
      </c>
    </row>
    <row r="29" spans="1:33" ht="14.25" thickBot="1" thickTop="1">
      <c r="A29" s="113"/>
      <c r="B29" s="114"/>
      <c r="C29" s="34">
        <f aca="true" t="shared" si="11" ref="C29:Z29">SUM(C22:C28)</f>
        <v>30</v>
      </c>
      <c r="D29" s="61">
        <f t="shared" si="11"/>
        <v>44</v>
      </c>
      <c r="E29" s="35">
        <f t="shared" si="11"/>
        <v>3</v>
      </c>
      <c r="F29" s="47">
        <f t="shared" si="11"/>
        <v>30</v>
      </c>
      <c r="G29" s="61">
        <f t="shared" si="11"/>
        <v>33</v>
      </c>
      <c r="H29" s="35">
        <f t="shared" si="11"/>
        <v>3</v>
      </c>
      <c r="I29" s="47">
        <f t="shared" si="11"/>
        <v>30</v>
      </c>
      <c r="J29" s="61">
        <f t="shared" si="11"/>
        <v>43</v>
      </c>
      <c r="K29" s="35">
        <f t="shared" si="11"/>
        <v>3</v>
      </c>
      <c r="L29" s="47">
        <f t="shared" si="11"/>
        <v>30</v>
      </c>
      <c r="M29" s="61">
        <f t="shared" si="11"/>
        <v>35</v>
      </c>
      <c r="N29" s="35">
        <f t="shared" si="11"/>
        <v>2</v>
      </c>
      <c r="O29" s="47">
        <f t="shared" si="11"/>
        <v>30</v>
      </c>
      <c r="P29" s="61">
        <f t="shared" si="11"/>
        <v>43</v>
      </c>
      <c r="Q29" s="35">
        <f t="shared" si="11"/>
        <v>9</v>
      </c>
      <c r="R29" s="47">
        <f t="shared" si="11"/>
        <v>30</v>
      </c>
      <c r="S29" s="61">
        <f t="shared" si="11"/>
        <v>46</v>
      </c>
      <c r="T29" s="35">
        <f t="shared" si="11"/>
        <v>4</v>
      </c>
      <c r="U29" s="47">
        <f t="shared" si="11"/>
        <v>30</v>
      </c>
      <c r="V29" s="61">
        <f t="shared" si="11"/>
        <v>36</v>
      </c>
      <c r="W29" s="35">
        <f t="shared" si="11"/>
        <v>3</v>
      </c>
      <c r="X29" s="47">
        <f t="shared" si="11"/>
        <v>30</v>
      </c>
      <c r="Y29" s="61">
        <f t="shared" si="11"/>
        <v>43</v>
      </c>
      <c r="Z29" s="36">
        <f t="shared" si="11"/>
        <v>4</v>
      </c>
      <c r="AA29" s="2"/>
      <c r="AB29" s="5">
        <f>SUM(AB22:AB28)</f>
        <v>240</v>
      </c>
      <c r="AC29" s="3">
        <f>SUM(AC22:AC28)</f>
        <v>323</v>
      </c>
      <c r="AD29" s="3">
        <f>SUM(AD22:AD28)</f>
        <v>31</v>
      </c>
      <c r="AE29" s="5">
        <f>SUM(AE22:AE28)</f>
        <v>354</v>
      </c>
      <c r="AF29" s="4">
        <f>SUM(AE29/AB29)</f>
        <v>1.475</v>
      </c>
      <c r="AG29" s="39">
        <f>SUM(AG22:AG28)-MIN(AG22:AG28)</f>
        <v>35.402251407129455</v>
      </c>
    </row>
    <row r="30" ht="13.5" thickTop="1"/>
  </sheetData>
  <mergeCells count="46">
    <mergeCell ref="A29:B29"/>
    <mergeCell ref="AD20:AD21"/>
    <mergeCell ref="AE20:AE21"/>
    <mergeCell ref="AF20:AF21"/>
    <mergeCell ref="L20:N20"/>
    <mergeCell ref="O20:Q20"/>
    <mergeCell ref="R20:T20"/>
    <mergeCell ref="U20:W20"/>
    <mergeCell ref="A20:B20"/>
    <mergeCell ref="C20:E20"/>
    <mergeCell ref="AG20:AG21"/>
    <mergeCell ref="X20:Z20"/>
    <mergeCell ref="AA20:AA21"/>
    <mergeCell ref="AB20:AB21"/>
    <mergeCell ref="AC20:AC21"/>
    <mergeCell ref="F20:H20"/>
    <mergeCell ref="I20:K20"/>
    <mergeCell ref="AD9:AD10"/>
    <mergeCell ref="AE9:AE10"/>
    <mergeCell ref="U9:W9"/>
    <mergeCell ref="AF9:AF10"/>
    <mergeCell ref="AG9:AG10"/>
    <mergeCell ref="X9:Z9"/>
    <mergeCell ref="AA9:AA10"/>
    <mergeCell ref="AB9:AB10"/>
    <mergeCell ref="AC9:AC10"/>
    <mergeCell ref="AB5:AC6"/>
    <mergeCell ref="AD5:AD6"/>
    <mergeCell ref="AE5:AF6"/>
    <mergeCell ref="A9:B9"/>
    <mergeCell ref="C9:E9"/>
    <mergeCell ref="F9:H9"/>
    <mergeCell ref="I9:K9"/>
    <mergeCell ref="L9:N9"/>
    <mergeCell ref="O9:Q9"/>
    <mergeCell ref="R9:T9"/>
    <mergeCell ref="A18:B18"/>
    <mergeCell ref="A1:AG1"/>
    <mergeCell ref="C3:E8"/>
    <mergeCell ref="F3:H8"/>
    <mergeCell ref="I3:K8"/>
    <mergeCell ref="L3:N8"/>
    <mergeCell ref="O3:Q8"/>
    <mergeCell ref="R3:T8"/>
    <mergeCell ref="U3:W8"/>
    <mergeCell ref="X3:Z8"/>
  </mergeCells>
  <printOptions/>
  <pageMargins left="0.25" right="0.46" top="0.67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Szatkowski</dc:creator>
  <cp:keywords/>
  <dc:description/>
  <cp:lastModifiedBy>.</cp:lastModifiedBy>
  <cp:lastPrinted>2002-04-06T18:47:53Z</cp:lastPrinted>
  <dcterms:created xsi:type="dcterms:W3CDTF">2001-12-02T17:02:06Z</dcterms:created>
  <dcterms:modified xsi:type="dcterms:W3CDTF">2007-04-03T15:41:16Z</dcterms:modified>
  <cp:category/>
  <cp:version/>
  <cp:contentType/>
  <cp:contentStatus/>
</cp:coreProperties>
</file>