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45" windowWidth="11820" windowHeight="6630" activeTab="0"/>
  </bookViews>
  <sheets>
    <sheet name="Protokół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<sst xmlns="http://schemas.openxmlformats.org/spreadsheetml/2006/main" count="106" uniqueCount="44">
  <si>
    <t>Zawodnik</t>
  </si>
  <si>
    <t>Nr</t>
  </si>
  <si>
    <t>Pkt.</t>
  </si>
  <si>
    <t>Biegi</t>
  </si>
  <si>
    <t>Mecze</t>
  </si>
  <si>
    <t>Punkty</t>
  </si>
  <si>
    <t>Bonusy</t>
  </si>
  <si>
    <t>Śr. Bieg.</t>
  </si>
  <si>
    <t>KSM</t>
  </si>
  <si>
    <t>B</t>
  </si>
  <si>
    <t>Mecz 1</t>
  </si>
  <si>
    <t>Mecz 2</t>
  </si>
  <si>
    <t>Mecz 3</t>
  </si>
  <si>
    <t>Mecz 4</t>
  </si>
  <si>
    <t>Mecz 5</t>
  </si>
  <si>
    <t>Mecz 6</t>
  </si>
  <si>
    <t>Mecz 7</t>
  </si>
  <si>
    <t>Mecz 8</t>
  </si>
  <si>
    <t>Pkt+Bon</t>
  </si>
  <si>
    <t>Bn</t>
  </si>
  <si>
    <t>:</t>
  </si>
  <si>
    <t>MEUARNA</t>
  </si>
  <si>
    <t>VAKEVATARNA</t>
  </si>
  <si>
    <t>Ataq</t>
  </si>
  <si>
    <t>Lambert</t>
  </si>
  <si>
    <t>ExE jr.</t>
  </si>
  <si>
    <t>Kvadrat</t>
  </si>
  <si>
    <t>Soprano</t>
  </si>
  <si>
    <t>Piotronsen</t>
  </si>
  <si>
    <t>Ricki</t>
  </si>
  <si>
    <t>Elitarna</t>
  </si>
  <si>
    <t>Falubaz jdm</t>
  </si>
  <si>
    <t>Jawersen</t>
  </si>
  <si>
    <t>Kriestiansen</t>
  </si>
  <si>
    <t>Lemonsky</t>
  </si>
  <si>
    <t>Agatek</t>
  </si>
  <si>
    <t>Radensen</t>
  </si>
  <si>
    <t>Rucinsson</t>
  </si>
  <si>
    <t>Alkajos</t>
  </si>
  <si>
    <t>TLK - I liga - VAKEVATARNA - KARTON - 7.1.2007, godz. 16:00</t>
  </si>
  <si>
    <t>Ormo</t>
  </si>
  <si>
    <t>348 -byd.</t>
  </si>
  <si>
    <t>8</t>
  </si>
  <si>
    <t>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</si>
</sst>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3" borderId="9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20" fontId="6" fillId="0" borderId="0" xfId="0" applyNumberFormat="1" applyFont="1" applyAlignment="1">
      <alignment horizontal="center"/>
    </xf>
    <xf numFmtId="0" fontId="6" fillId="0" borderId="27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0" fillId="3" borderId="28" xfId="0" applyNumberFormat="1" applyFont="1" applyFill="1" applyBorder="1" applyAlignment="1">
      <alignment horizontal="center"/>
    </xf>
    <xf numFmtId="2" fontId="0" fillId="3" borderId="29" xfId="0" applyNumberFormat="1" applyFont="1" applyFill="1" applyBorder="1" applyAlignment="1">
      <alignment horizontal="center"/>
    </xf>
    <xf numFmtId="2" fontId="0" fillId="3" borderId="30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textRotation="90"/>
    </xf>
    <xf numFmtId="0" fontId="8" fillId="3" borderId="30" xfId="0" applyFont="1" applyFill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4" fillId="0" borderId="7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4" fillId="0" borderId="10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="75" zoomScaleNormal="75" workbookViewId="0" topLeftCell="A1">
      <selection activeCell="AE5" sqref="AE5:AF6"/>
    </sheetView>
  </sheetViews>
  <sheetFormatPr defaultColWidth="9.00390625" defaultRowHeight="12.75"/>
  <cols>
    <col min="1" max="1" width="4.625" style="0" bestFit="1" customWidth="1"/>
    <col min="2" max="2" width="18.25390625" style="0" bestFit="1" customWidth="1"/>
    <col min="3" max="3" width="3.625" style="0" bestFit="1" customWidth="1"/>
    <col min="4" max="4" width="4.125" style="0" bestFit="1" customWidth="1"/>
    <col min="5" max="5" width="3.375" style="0" bestFit="1" customWidth="1"/>
    <col min="6" max="6" width="3.625" style="0" bestFit="1" customWidth="1"/>
    <col min="7" max="7" width="3.75390625" style="0" bestFit="1" customWidth="1"/>
    <col min="8" max="8" width="3.375" style="0" bestFit="1" customWidth="1"/>
    <col min="9" max="10" width="3.75390625" style="0" bestFit="1" customWidth="1"/>
    <col min="11" max="11" width="3.375" style="0" bestFit="1" customWidth="1"/>
    <col min="12" max="13" width="3.75390625" style="0" bestFit="1" customWidth="1"/>
    <col min="14" max="14" width="3.375" style="0" bestFit="1" customWidth="1"/>
    <col min="15" max="15" width="3.625" style="0" bestFit="1" customWidth="1"/>
    <col min="16" max="17" width="3.75390625" style="0" bestFit="1" customWidth="1"/>
    <col min="18" max="18" width="3.625" style="0" bestFit="1" customWidth="1"/>
    <col min="19" max="19" width="3.75390625" style="0" bestFit="1" customWidth="1"/>
    <col min="20" max="20" width="3.375" style="0" bestFit="1" customWidth="1"/>
    <col min="21" max="21" width="3.625" style="0" bestFit="1" customWidth="1"/>
    <col min="22" max="22" width="3.75390625" style="0" bestFit="1" customWidth="1"/>
    <col min="23" max="23" width="3.375" style="0" bestFit="1" customWidth="1"/>
    <col min="24" max="24" width="3.625" style="0" bestFit="1" customWidth="1"/>
    <col min="25" max="25" width="3.75390625" style="0" bestFit="1" customWidth="1"/>
    <col min="26" max="26" width="3.375" style="0" bestFit="1" customWidth="1"/>
    <col min="27" max="27" width="3.125" style="0" customWidth="1"/>
    <col min="28" max="28" width="3.75390625" style="0" customWidth="1"/>
    <col min="29" max="29" width="4.75390625" style="0" bestFit="1" customWidth="1"/>
    <col min="30" max="30" width="4.375" style="0" bestFit="1" customWidth="1"/>
    <col min="31" max="31" width="4.875" style="0" bestFit="1" customWidth="1"/>
    <col min="32" max="32" width="5.375" style="0" bestFit="1" customWidth="1"/>
    <col min="33" max="33" width="6.625" style="0" bestFit="1" customWidth="1"/>
  </cols>
  <sheetData>
    <row r="1" spans="1:33" ht="23.25">
      <c r="A1" s="99" t="s">
        <v>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13.5" thickBot="1">
      <c r="A2" s="1"/>
      <c r="C2" s="57"/>
      <c r="D2" s="49"/>
      <c r="E2" s="49"/>
      <c r="F2" s="57"/>
      <c r="G2" s="49"/>
      <c r="H2" s="49"/>
      <c r="I2" s="57"/>
      <c r="J2" s="49"/>
      <c r="K2" s="49"/>
      <c r="L2" s="57"/>
      <c r="M2" s="49"/>
      <c r="N2" s="49"/>
      <c r="O2" s="57"/>
      <c r="P2" s="56"/>
      <c r="Q2" s="56"/>
      <c r="R2" s="57"/>
      <c r="S2" s="49"/>
      <c r="T2" s="49"/>
      <c r="U2" s="57"/>
      <c r="V2" s="49"/>
      <c r="W2" s="49"/>
      <c r="X2" s="57"/>
      <c r="Y2" s="49"/>
      <c r="Z2" s="49"/>
      <c r="AA2" s="1"/>
      <c r="AB2" s="1"/>
      <c r="AC2" s="1"/>
      <c r="AD2" s="1"/>
      <c r="AE2" s="1"/>
      <c r="AF2" s="1"/>
      <c r="AG2" s="1"/>
    </row>
    <row r="3" spans="1:33" ht="13.5" thickTop="1">
      <c r="A3" s="1"/>
      <c r="C3" s="101" t="s">
        <v>23</v>
      </c>
      <c r="D3" s="102"/>
      <c r="E3" s="103"/>
      <c r="F3" s="110" t="s">
        <v>31</v>
      </c>
      <c r="G3" s="102"/>
      <c r="H3" s="103"/>
      <c r="I3" s="110">
        <v>348</v>
      </c>
      <c r="J3" s="102"/>
      <c r="K3" s="103"/>
      <c r="L3" s="110" t="s">
        <v>41</v>
      </c>
      <c r="M3" s="102"/>
      <c r="N3" s="103"/>
      <c r="O3" s="110" t="s">
        <v>40</v>
      </c>
      <c r="P3" s="113"/>
      <c r="Q3" s="114"/>
      <c r="R3" s="110">
        <v>376</v>
      </c>
      <c r="S3" s="102"/>
      <c r="T3" s="103"/>
      <c r="U3" s="110" t="s">
        <v>29</v>
      </c>
      <c r="V3" s="102"/>
      <c r="W3" s="103"/>
      <c r="X3" s="110" t="s">
        <v>30</v>
      </c>
      <c r="Y3" s="102"/>
      <c r="Z3" s="119"/>
      <c r="AA3" s="1"/>
      <c r="AB3" s="1"/>
      <c r="AC3" s="1"/>
      <c r="AD3" s="1"/>
      <c r="AE3" s="1"/>
      <c r="AF3" s="1"/>
      <c r="AG3" s="1"/>
    </row>
    <row r="4" spans="1:33" ht="15.75" customHeight="1">
      <c r="A4" s="58"/>
      <c r="B4" s="59"/>
      <c r="C4" s="104"/>
      <c r="D4" s="105"/>
      <c r="E4" s="106"/>
      <c r="F4" s="111"/>
      <c r="G4" s="105"/>
      <c r="H4" s="106"/>
      <c r="I4" s="111"/>
      <c r="J4" s="105"/>
      <c r="K4" s="106"/>
      <c r="L4" s="111"/>
      <c r="M4" s="105"/>
      <c r="N4" s="106"/>
      <c r="O4" s="115"/>
      <c r="P4" s="74"/>
      <c r="Q4" s="116"/>
      <c r="R4" s="111"/>
      <c r="S4" s="105"/>
      <c r="T4" s="106"/>
      <c r="U4" s="111"/>
      <c r="V4" s="105"/>
      <c r="W4" s="106"/>
      <c r="X4" s="111"/>
      <c r="Y4" s="105"/>
      <c r="Z4" s="120"/>
      <c r="AA4" s="1"/>
      <c r="AB4" s="61"/>
      <c r="AC4" s="61"/>
      <c r="AD4" s="61"/>
      <c r="AE4" s="1"/>
      <c r="AF4" s="1"/>
      <c r="AG4" s="1"/>
    </row>
    <row r="5" spans="1:33" ht="12.75" customHeight="1">
      <c r="A5" s="60"/>
      <c r="B5" s="59"/>
      <c r="C5" s="104"/>
      <c r="D5" s="105"/>
      <c r="E5" s="106"/>
      <c r="F5" s="111"/>
      <c r="G5" s="105"/>
      <c r="H5" s="106"/>
      <c r="I5" s="111"/>
      <c r="J5" s="105"/>
      <c r="K5" s="106"/>
      <c r="L5" s="111"/>
      <c r="M5" s="105"/>
      <c r="N5" s="106"/>
      <c r="O5" s="115"/>
      <c r="P5" s="74"/>
      <c r="Q5" s="116"/>
      <c r="R5" s="111"/>
      <c r="S5" s="105"/>
      <c r="T5" s="106"/>
      <c r="U5" s="111"/>
      <c r="V5" s="105"/>
      <c r="W5" s="106"/>
      <c r="X5" s="111"/>
      <c r="Y5" s="105"/>
      <c r="Z5" s="120"/>
      <c r="AA5" s="1"/>
      <c r="AB5" s="73" t="s">
        <v>42</v>
      </c>
      <c r="AC5" s="74"/>
      <c r="AD5" s="73" t="s">
        <v>20</v>
      </c>
      <c r="AE5" s="73" t="s">
        <v>43</v>
      </c>
      <c r="AF5" s="74"/>
      <c r="AG5" s="1"/>
    </row>
    <row r="6" spans="1:33" ht="15" customHeight="1" thickBot="1">
      <c r="A6" s="60"/>
      <c r="B6" s="59"/>
      <c r="C6" s="104"/>
      <c r="D6" s="105"/>
      <c r="E6" s="106"/>
      <c r="F6" s="111"/>
      <c r="G6" s="105"/>
      <c r="H6" s="106"/>
      <c r="I6" s="111"/>
      <c r="J6" s="105"/>
      <c r="K6" s="106"/>
      <c r="L6" s="111"/>
      <c r="M6" s="105"/>
      <c r="N6" s="106"/>
      <c r="O6" s="115"/>
      <c r="P6" s="74"/>
      <c r="Q6" s="116"/>
      <c r="R6" s="111"/>
      <c r="S6" s="105"/>
      <c r="T6" s="106"/>
      <c r="U6" s="111"/>
      <c r="V6" s="105"/>
      <c r="W6" s="106"/>
      <c r="X6" s="111"/>
      <c r="Y6" s="105"/>
      <c r="Z6" s="120"/>
      <c r="AA6" s="1"/>
      <c r="AB6" s="93"/>
      <c r="AC6" s="93"/>
      <c r="AD6" s="94"/>
      <c r="AE6" s="94"/>
      <c r="AF6" s="93"/>
      <c r="AG6" s="1"/>
    </row>
    <row r="7" spans="1:33" ht="14.25" customHeight="1" thickTop="1">
      <c r="A7" s="60"/>
      <c r="B7" s="59"/>
      <c r="C7" s="104"/>
      <c r="D7" s="105"/>
      <c r="E7" s="106"/>
      <c r="F7" s="111"/>
      <c r="G7" s="105"/>
      <c r="H7" s="106"/>
      <c r="I7" s="111"/>
      <c r="J7" s="105"/>
      <c r="K7" s="106"/>
      <c r="L7" s="111"/>
      <c r="M7" s="105"/>
      <c r="N7" s="106"/>
      <c r="O7" s="115"/>
      <c r="P7" s="74"/>
      <c r="Q7" s="116"/>
      <c r="R7" s="111"/>
      <c r="S7" s="105"/>
      <c r="T7" s="106"/>
      <c r="U7" s="111"/>
      <c r="V7" s="105"/>
      <c r="W7" s="106"/>
      <c r="X7" s="111"/>
      <c r="Y7" s="105"/>
      <c r="Z7" s="120"/>
      <c r="AA7" s="1"/>
      <c r="AB7" s="61"/>
      <c r="AC7" s="61"/>
      <c r="AD7" s="61"/>
      <c r="AE7" s="1"/>
      <c r="AF7" s="1"/>
      <c r="AG7" s="1"/>
    </row>
    <row r="8" spans="1:33" ht="13.5" thickBot="1">
      <c r="A8" s="1"/>
      <c r="C8" s="107"/>
      <c r="D8" s="108"/>
      <c r="E8" s="109"/>
      <c r="F8" s="112"/>
      <c r="G8" s="108"/>
      <c r="H8" s="109"/>
      <c r="I8" s="112"/>
      <c r="J8" s="108"/>
      <c r="K8" s="109"/>
      <c r="L8" s="112"/>
      <c r="M8" s="108"/>
      <c r="N8" s="109"/>
      <c r="O8" s="117"/>
      <c r="P8" s="93"/>
      <c r="Q8" s="118"/>
      <c r="R8" s="112"/>
      <c r="S8" s="108"/>
      <c r="T8" s="109"/>
      <c r="U8" s="112"/>
      <c r="V8" s="108"/>
      <c r="W8" s="109"/>
      <c r="X8" s="112"/>
      <c r="Y8" s="108"/>
      <c r="Z8" s="121"/>
      <c r="AA8" s="1"/>
      <c r="AB8" s="1"/>
      <c r="AC8" s="1"/>
      <c r="AD8" s="1"/>
      <c r="AE8" s="1"/>
      <c r="AF8" s="1"/>
      <c r="AG8" s="1"/>
    </row>
    <row r="9" spans="1:33" ht="21.75" thickBot="1" thickTop="1">
      <c r="A9" s="83" t="s">
        <v>21</v>
      </c>
      <c r="B9" s="84"/>
      <c r="C9" s="95" t="s">
        <v>10</v>
      </c>
      <c r="D9" s="91"/>
      <c r="E9" s="91"/>
      <c r="F9" s="91" t="s">
        <v>11</v>
      </c>
      <c r="G9" s="91"/>
      <c r="H9" s="91"/>
      <c r="I9" s="72" t="s">
        <v>12</v>
      </c>
      <c r="J9" s="96"/>
      <c r="K9" s="95"/>
      <c r="L9" s="72" t="s">
        <v>13</v>
      </c>
      <c r="M9" s="96"/>
      <c r="N9" s="95"/>
      <c r="O9" s="72" t="s">
        <v>14</v>
      </c>
      <c r="P9" s="96"/>
      <c r="Q9" s="95"/>
      <c r="R9" s="72" t="s">
        <v>15</v>
      </c>
      <c r="S9" s="96"/>
      <c r="T9" s="95"/>
      <c r="U9" s="91" t="s">
        <v>16</v>
      </c>
      <c r="V9" s="91"/>
      <c r="W9" s="91"/>
      <c r="X9" s="91" t="s">
        <v>17</v>
      </c>
      <c r="Y9" s="91"/>
      <c r="Z9" s="72"/>
      <c r="AA9" s="89" t="s">
        <v>4</v>
      </c>
      <c r="AB9" s="77" t="s">
        <v>3</v>
      </c>
      <c r="AC9" s="77" t="s">
        <v>5</v>
      </c>
      <c r="AD9" s="77" t="s">
        <v>6</v>
      </c>
      <c r="AE9" s="77" t="s">
        <v>18</v>
      </c>
      <c r="AF9" s="77" t="s">
        <v>7</v>
      </c>
      <c r="AG9" s="86" t="s">
        <v>8</v>
      </c>
    </row>
    <row r="10" spans="1:33" ht="24.75" thickBot="1" thickTop="1">
      <c r="A10" s="43" t="s">
        <v>1</v>
      </c>
      <c r="B10" s="43" t="s">
        <v>0</v>
      </c>
      <c r="C10" s="41" t="s">
        <v>9</v>
      </c>
      <c r="D10" s="41" t="s">
        <v>2</v>
      </c>
      <c r="E10" s="42" t="s">
        <v>19</v>
      </c>
      <c r="F10" s="44" t="s">
        <v>9</v>
      </c>
      <c r="G10" s="45" t="s">
        <v>2</v>
      </c>
      <c r="H10" s="46" t="s">
        <v>19</v>
      </c>
      <c r="I10" s="44" t="s">
        <v>9</v>
      </c>
      <c r="J10" s="45" t="s">
        <v>2</v>
      </c>
      <c r="K10" s="46" t="s">
        <v>19</v>
      </c>
      <c r="L10" s="44" t="s">
        <v>9</v>
      </c>
      <c r="M10" s="45" t="s">
        <v>2</v>
      </c>
      <c r="N10" s="46" t="s">
        <v>19</v>
      </c>
      <c r="O10" s="44" t="s">
        <v>9</v>
      </c>
      <c r="P10" s="45" t="s">
        <v>2</v>
      </c>
      <c r="Q10" s="46" t="s">
        <v>19</v>
      </c>
      <c r="R10" s="44" t="s">
        <v>9</v>
      </c>
      <c r="S10" s="45" t="s">
        <v>2</v>
      </c>
      <c r="T10" s="46" t="s">
        <v>19</v>
      </c>
      <c r="U10" s="44" t="s">
        <v>9</v>
      </c>
      <c r="V10" s="45" t="s">
        <v>2</v>
      </c>
      <c r="W10" s="46" t="s">
        <v>19</v>
      </c>
      <c r="X10" s="44" t="s">
        <v>9</v>
      </c>
      <c r="Y10" s="45" t="s">
        <v>2</v>
      </c>
      <c r="Z10" s="46" t="s">
        <v>19</v>
      </c>
      <c r="AA10" s="90"/>
      <c r="AB10" s="78"/>
      <c r="AC10" s="78"/>
      <c r="AD10" s="78"/>
      <c r="AE10" s="78"/>
      <c r="AF10" s="78"/>
      <c r="AG10" s="92"/>
    </row>
    <row r="11" spans="1:33" ht="13.5" thickTop="1">
      <c r="A11" s="9">
        <v>1</v>
      </c>
      <c r="B11" s="14" t="s">
        <v>32</v>
      </c>
      <c r="C11" s="10">
        <v>5</v>
      </c>
      <c r="D11" s="11">
        <v>10</v>
      </c>
      <c r="E11" s="12"/>
      <c r="F11" s="13">
        <v>5</v>
      </c>
      <c r="G11" s="11">
        <v>11</v>
      </c>
      <c r="H11" s="12"/>
      <c r="I11" s="13">
        <v>5</v>
      </c>
      <c r="J11" s="11">
        <v>5</v>
      </c>
      <c r="K11" s="12"/>
      <c r="L11" s="13">
        <v>5</v>
      </c>
      <c r="M11" s="11">
        <v>9</v>
      </c>
      <c r="N11" s="12"/>
      <c r="O11" s="13">
        <v>5</v>
      </c>
      <c r="P11" s="11">
        <v>5</v>
      </c>
      <c r="Q11" s="12"/>
      <c r="R11" s="13">
        <v>5</v>
      </c>
      <c r="S11" s="11">
        <v>9</v>
      </c>
      <c r="T11" s="12"/>
      <c r="U11" s="13">
        <v>5</v>
      </c>
      <c r="V11" s="11">
        <v>4</v>
      </c>
      <c r="W11" s="12"/>
      <c r="X11" s="13">
        <v>5</v>
      </c>
      <c r="Y11" s="11">
        <v>7</v>
      </c>
      <c r="Z11" s="14"/>
      <c r="AA11" s="53">
        <f aca="true" t="shared" si="0" ref="AA11:AA18">COUNTIF(C11,"&gt;0")+COUNTIF(F11,"&gt;0")+COUNTIF(I11,"&gt;0")+COUNTIF(L11,"&gt;0")+COUNTIF(O11,"&gt;0")+COUNTIF(R11,"&gt;0")+COUNTIF(U11,"&gt;0")+COUNTIF(X11,"&gt;0")</f>
        <v>8</v>
      </c>
      <c r="AB11" s="50">
        <f aca="true" t="shared" si="1" ref="AB11:AD18">SUM(C11,F11,I11,L11,O11,R11,U11,X11)</f>
        <v>40</v>
      </c>
      <c r="AC11" s="16">
        <f t="shared" si="1"/>
        <v>60</v>
      </c>
      <c r="AD11" s="16">
        <f t="shared" si="1"/>
        <v>0</v>
      </c>
      <c r="AE11" s="15">
        <f aca="true" t="shared" si="2" ref="AE11:AE18">SUM(AC11,AD11)</f>
        <v>60</v>
      </c>
      <c r="AF11" s="17">
        <f aca="true" t="shared" si="3" ref="AF11:AF18">IF(AB11=0,AB11,AE11/AB11)</f>
        <v>1.5</v>
      </c>
      <c r="AG11" s="62">
        <f aca="true" t="shared" si="4" ref="AG11:AG18">PRODUCT(AF11*4)</f>
        <v>6</v>
      </c>
    </row>
    <row r="12" spans="1:33" ht="12.75">
      <c r="A12" s="19">
        <v>2</v>
      </c>
      <c r="B12" s="24" t="s">
        <v>33</v>
      </c>
      <c r="C12" s="20">
        <v>5</v>
      </c>
      <c r="D12" s="21">
        <v>10</v>
      </c>
      <c r="E12" s="22">
        <v>1</v>
      </c>
      <c r="F12" s="23">
        <v>5</v>
      </c>
      <c r="G12" s="21">
        <v>5</v>
      </c>
      <c r="H12" s="22">
        <v>1</v>
      </c>
      <c r="I12" s="23">
        <v>5</v>
      </c>
      <c r="J12" s="21">
        <v>4</v>
      </c>
      <c r="K12" s="22">
        <v>2</v>
      </c>
      <c r="L12" s="23">
        <v>5</v>
      </c>
      <c r="M12" s="21">
        <v>3</v>
      </c>
      <c r="N12" s="22">
        <v>2</v>
      </c>
      <c r="O12" s="23">
        <v>5</v>
      </c>
      <c r="P12" s="21">
        <v>4</v>
      </c>
      <c r="Q12" s="22"/>
      <c r="R12" s="23">
        <v>5</v>
      </c>
      <c r="S12" s="21">
        <v>5</v>
      </c>
      <c r="T12" s="22"/>
      <c r="U12" s="23">
        <v>5</v>
      </c>
      <c r="V12" s="21">
        <v>3</v>
      </c>
      <c r="W12" s="22"/>
      <c r="X12" s="23">
        <v>5</v>
      </c>
      <c r="Y12" s="21">
        <v>6</v>
      </c>
      <c r="Z12" s="24">
        <v>1</v>
      </c>
      <c r="AA12" s="54">
        <f t="shared" si="0"/>
        <v>8</v>
      </c>
      <c r="AB12" s="51">
        <f t="shared" si="1"/>
        <v>40</v>
      </c>
      <c r="AC12" s="26">
        <f t="shared" si="1"/>
        <v>40</v>
      </c>
      <c r="AD12" s="26">
        <f t="shared" si="1"/>
        <v>7</v>
      </c>
      <c r="AE12" s="25">
        <f t="shared" si="2"/>
        <v>47</v>
      </c>
      <c r="AF12" s="27">
        <f t="shared" si="3"/>
        <v>1.175</v>
      </c>
      <c r="AG12" s="63">
        <f t="shared" si="4"/>
        <v>4.7</v>
      </c>
    </row>
    <row r="13" spans="1:33" ht="12.75">
      <c r="A13" s="19">
        <v>3</v>
      </c>
      <c r="B13" s="24" t="s">
        <v>34</v>
      </c>
      <c r="C13" s="20">
        <v>5</v>
      </c>
      <c r="D13" s="21">
        <v>9</v>
      </c>
      <c r="E13" s="22">
        <v>1</v>
      </c>
      <c r="F13" s="23">
        <v>5</v>
      </c>
      <c r="G13" s="21">
        <v>6</v>
      </c>
      <c r="H13" s="22"/>
      <c r="I13" s="23">
        <v>5</v>
      </c>
      <c r="J13" s="21">
        <v>9</v>
      </c>
      <c r="K13" s="22">
        <v>1</v>
      </c>
      <c r="L13" s="23">
        <v>5</v>
      </c>
      <c r="M13" s="21">
        <v>5</v>
      </c>
      <c r="N13" s="22"/>
      <c r="O13" s="23">
        <v>5</v>
      </c>
      <c r="P13" s="21">
        <v>7</v>
      </c>
      <c r="Q13" s="22"/>
      <c r="R13" s="23">
        <v>5</v>
      </c>
      <c r="S13" s="21">
        <v>10</v>
      </c>
      <c r="T13" s="22">
        <v>1</v>
      </c>
      <c r="U13" s="23">
        <v>5</v>
      </c>
      <c r="V13" s="21">
        <v>4</v>
      </c>
      <c r="W13" s="22"/>
      <c r="X13" s="23">
        <v>5</v>
      </c>
      <c r="Y13" s="21">
        <v>5</v>
      </c>
      <c r="Z13" s="24">
        <v>2</v>
      </c>
      <c r="AA13" s="54">
        <f t="shared" si="0"/>
        <v>8</v>
      </c>
      <c r="AB13" s="51">
        <f t="shared" si="1"/>
        <v>40</v>
      </c>
      <c r="AC13" s="26">
        <f t="shared" si="1"/>
        <v>55</v>
      </c>
      <c r="AD13" s="26">
        <f t="shared" si="1"/>
        <v>5</v>
      </c>
      <c r="AE13" s="25">
        <f t="shared" si="2"/>
        <v>60</v>
      </c>
      <c r="AF13" s="27">
        <f t="shared" si="3"/>
        <v>1.5</v>
      </c>
      <c r="AG13" s="63">
        <f t="shared" si="4"/>
        <v>6</v>
      </c>
    </row>
    <row r="14" spans="1:33" ht="12.75">
      <c r="A14" s="19">
        <v>4</v>
      </c>
      <c r="B14" s="24" t="s">
        <v>35</v>
      </c>
      <c r="C14" s="20">
        <v>5</v>
      </c>
      <c r="D14" s="21">
        <v>3</v>
      </c>
      <c r="E14" s="22">
        <v>1</v>
      </c>
      <c r="F14" s="23">
        <v>5</v>
      </c>
      <c r="G14" s="21">
        <v>5</v>
      </c>
      <c r="H14" s="22">
        <v>1</v>
      </c>
      <c r="I14" s="23">
        <v>5</v>
      </c>
      <c r="J14" s="21">
        <v>4</v>
      </c>
      <c r="K14" s="22">
        <v>1</v>
      </c>
      <c r="L14" s="23">
        <v>5</v>
      </c>
      <c r="M14" s="21">
        <v>6</v>
      </c>
      <c r="N14" s="22">
        <v>1</v>
      </c>
      <c r="O14" s="23">
        <v>5</v>
      </c>
      <c r="P14" s="21">
        <v>7</v>
      </c>
      <c r="Q14" s="22">
        <v>2</v>
      </c>
      <c r="R14" s="23">
        <v>5</v>
      </c>
      <c r="S14" s="21">
        <v>4</v>
      </c>
      <c r="T14" s="22">
        <v>2</v>
      </c>
      <c r="U14" s="23">
        <v>5</v>
      </c>
      <c r="V14" s="21">
        <v>5</v>
      </c>
      <c r="W14" s="22"/>
      <c r="X14" s="23">
        <v>5</v>
      </c>
      <c r="Y14" s="21">
        <v>10</v>
      </c>
      <c r="Z14" s="24">
        <v>1</v>
      </c>
      <c r="AA14" s="54">
        <f t="shared" si="0"/>
        <v>8</v>
      </c>
      <c r="AB14" s="51">
        <f t="shared" si="1"/>
        <v>40</v>
      </c>
      <c r="AC14" s="26">
        <f t="shared" si="1"/>
        <v>44</v>
      </c>
      <c r="AD14" s="26">
        <f t="shared" si="1"/>
        <v>9</v>
      </c>
      <c r="AE14" s="25">
        <f t="shared" si="2"/>
        <v>53</v>
      </c>
      <c r="AF14" s="27">
        <f t="shared" si="3"/>
        <v>1.325</v>
      </c>
      <c r="AG14" s="63">
        <f t="shared" si="4"/>
        <v>5.3</v>
      </c>
    </row>
    <row r="15" spans="1:33" ht="12.75">
      <c r="A15" s="19">
        <v>5</v>
      </c>
      <c r="B15" s="24" t="s">
        <v>36</v>
      </c>
      <c r="C15" s="20">
        <v>5</v>
      </c>
      <c r="D15" s="21">
        <v>3</v>
      </c>
      <c r="E15" s="22"/>
      <c r="F15" s="23">
        <v>5</v>
      </c>
      <c r="G15" s="21">
        <v>2</v>
      </c>
      <c r="H15" s="22">
        <v>1</v>
      </c>
      <c r="I15" s="23">
        <v>5</v>
      </c>
      <c r="J15" s="21">
        <v>6</v>
      </c>
      <c r="K15" s="22"/>
      <c r="L15" s="23">
        <v>5</v>
      </c>
      <c r="M15" s="21">
        <v>6</v>
      </c>
      <c r="N15" s="22"/>
      <c r="O15" s="23">
        <v>5</v>
      </c>
      <c r="P15" s="21">
        <v>5</v>
      </c>
      <c r="Q15" s="22"/>
      <c r="R15" s="23">
        <v>5</v>
      </c>
      <c r="S15" s="21">
        <v>9</v>
      </c>
      <c r="T15" s="22">
        <v>1</v>
      </c>
      <c r="U15" s="23">
        <v>5</v>
      </c>
      <c r="V15" s="21">
        <v>1</v>
      </c>
      <c r="W15" s="22"/>
      <c r="X15" s="23">
        <v>5</v>
      </c>
      <c r="Y15" s="21">
        <v>7</v>
      </c>
      <c r="Z15" s="24"/>
      <c r="AA15" s="54">
        <f t="shared" si="0"/>
        <v>8</v>
      </c>
      <c r="AB15" s="51">
        <f t="shared" si="1"/>
        <v>40</v>
      </c>
      <c r="AC15" s="26">
        <f t="shared" si="1"/>
        <v>39</v>
      </c>
      <c r="AD15" s="26">
        <f t="shared" si="1"/>
        <v>2</v>
      </c>
      <c r="AE15" s="25">
        <f t="shared" si="2"/>
        <v>41</v>
      </c>
      <c r="AF15" s="27">
        <f t="shared" si="3"/>
        <v>1.025</v>
      </c>
      <c r="AG15" s="63">
        <f t="shared" si="4"/>
        <v>4.1</v>
      </c>
    </row>
    <row r="16" spans="1:33" ht="12.75">
      <c r="A16" s="19">
        <v>6</v>
      </c>
      <c r="B16" s="24" t="s">
        <v>37</v>
      </c>
      <c r="C16" s="20">
        <v>5</v>
      </c>
      <c r="D16" s="21">
        <v>2</v>
      </c>
      <c r="E16" s="22"/>
      <c r="F16" s="23">
        <v>5</v>
      </c>
      <c r="G16" s="21">
        <v>5</v>
      </c>
      <c r="H16" s="22"/>
      <c r="I16" s="23">
        <v>5</v>
      </c>
      <c r="J16" s="21">
        <v>3</v>
      </c>
      <c r="K16" s="22"/>
      <c r="L16" s="23">
        <v>5</v>
      </c>
      <c r="M16" s="21">
        <v>6</v>
      </c>
      <c r="N16" s="22">
        <v>1</v>
      </c>
      <c r="O16" s="23">
        <v>5</v>
      </c>
      <c r="P16" s="21">
        <v>0</v>
      </c>
      <c r="Q16" s="22"/>
      <c r="R16" s="23">
        <v>5</v>
      </c>
      <c r="S16" s="21">
        <v>5</v>
      </c>
      <c r="T16" s="22">
        <v>2</v>
      </c>
      <c r="U16" s="23">
        <v>5</v>
      </c>
      <c r="V16" s="21">
        <v>7</v>
      </c>
      <c r="W16" s="22">
        <v>1</v>
      </c>
      <c r="X16" s="23">
        <v>5</v>
      </c>
      <c r="Y16" s="21">
        <v>2</v>
      </c>
      <c r="Z16" s="24">
        <v>1</v>
      </c>
      <c r="AA16" s="54">
        <f t="shared" si="0"/>
        <v>8</v>
      </c>
      <c r="AB16" s="51">
        <f t="shared" si="1"/>
        <v>40</v>
      </c>
      <c r="AC16" s="26">
        <f t="shared" si="1"/>
        <v>30</v>
      </c>
      <c r="AD16" s="26">
        <f t="shared" si="1"/>
        <v>5</v>
      </c>
      <c r="AE16" s="25">
        <f t="shared" si="2"/>
        <v>35</v>
      </c>
      <c r="AF16" s="27">
        <f t="shared" si="3"/>
        <v>0.875</v>
      </c>
      <c r="AG16" s="63">
        <f t="shared" si="4"/>
        <v>3.5</v>
      </c>
    </row>
    <row r="17" spans="1:33" ht="12.75">
      <c r="A17" s="19">
        <v>7</v>
      </c>
      <c r="B17" s="24"/>
      <c r="C17" s="20"/>
      <c r="D17" s="21"/>
      <c r="E17" s="22"/>
      <c r="F17" s="23"/>
      <c r="G17" s="21"/>
      <c r="H17" s="22"/>
      <c r="I17" s="23"/>
      <c r="J17" s="21"/>
      <c r="K17" s="22"/>
      <c r="L17" s="23"/>
      <c r="M17" s="21"/>
      <c r="N17" s="22"/>
      <c r="O17" s="23"/>
      <c r="P17" s="21"/>
      <c r="Q17" s="22"/>
      <c r="R17" s="23"/>
      <c r="S17" s="21"/>
      <c r="T17" s="22"/>
      <c r="U17" s="23"/>
      <c r="V17" s="21"/>
      <c r="W17" s="22"/>
      <c r="X17" s="23"/>
      <c r="Y17" s="21"/>
      <c r="Z17" s="24"/>
      <c r="AA17" s="54">
        <f t="shared" si="0"/>
        <v>0</v>
      </c>
      <c r="AB17" s="51">
        <f t="shared" si="1"/>
        <v>0</v>
      </c>
      <c r="AC17" s="26">
        <f t="shared" si="1"/>
        <v>0</v>
      </c>
      <c r="AD17" s="26">
        <f t="shared" si="1"/>
        <v>0</v>
      </c>
      <c r="AE17" s="25">
        <f t="shared" si="2"/>
        <v>0</v>
      </c>
      <c r="AF17" s="27">
        <f t="shared" si="3"/>
        <v>0</v>
      </c>
      <c r="AG17" s="63">
        <f t="shared" si="4"/>
        <v>0</v>
      </c>
    </row>
    <row r="18" spans="1:33" ht="13.5" thickBot="1">
      <c r="A18" s="28">
        <v>8</v>
      </c>
      <c r="B18" s="28"/>
      <c r="C18" s="29"/>
      <c r="D18" s="30"/>
      <c r="E18" s="31"/>
      <c r="F18" s="33"/>
      <c r="G18" s="30"/>
      <c r="H18" s="31"/>
      <c r="I18" s="33"/>
      <c r="J18" s="30"/>
      <c r="K18" s="31"/>
      <c r="L18" s="33"/>
      <c r="M18" s="30"/>
      <c r="N18" s="31"/>
      <c r="O18" s="33"/>
      <c r="P18" s="30"/>
      <c r="Q18" s="31"/>
      <c r="R18" s="33"/>
      <c r="S18" s="30"/>
      <c r="T18" s="31"/>
      <c r="U18" s="33"/>
      <c r="V18" s="30"/>
      <c r="W18" s="31"/>
      <c r="X18" s="33"/>
      <c r="Y18" s="30"/>
      <c r="Z18" s="65"/>
      <c r="AA18" s="54">
        <f t="shared" si="0"/>
        <v>0</v>
      </c>
      <c r="AB18" s="51">
        <f t="shared" si="1"/>
        <v>0</v>
      </c>
      <c r="AC18" s="26">
        <f t="shared" si="1"/>
        <v>0</v>
      </c>
      <c r="AD18" s="26">
        <f t="shared" si="1"/>
        <v>0</v>
      </c>
      <c r="AE18" s="25">
        <f t="shared" si="2"/>
        <v>0</v>
      </c>
      <c r="AF18" s="27">
        <f t="shared" si="3"/>
        <v>0</v>
      </c>
      <c r="AG18" s="63">
        <f t="shared" si="4"/>
        <v>0</v>
      </c>
    </row>
    <row r="19" spans="1:33" ht="14.25" thickBot="1" thickTop="1">
      <c r="A19" s="97"/>
      <c r="B19" s="98"/>
      <c r="C19" s="37">
        <f aca="true" t="shared" si="5" ref="C19:Z19">SUM(C11:C18)</f>
        <v>30</v>
      </c>
      <c r="D19" s="71">
        <f t="shared" si="5"/>
        <v>37</v>
      </c>
      <c r="E19" s="47">
        <f t="shared" si="5"/>
        <v>3</v>
      </c>
      <c r="F19" s="66">
        <f t="shared" si="5"/>
        <v>30</v>
      </c>
      <c r="G19" s="71">
        <f t="shared" si="5"/>
        <v>34</v>
      </c>
      <c r="H19" s="47">
        <f t="shared" si="5"/>
        <v>3</v>
      </c>
      <c r="I19" s="66">
        <f t="shared" si="5"/>
        <v>30</v>
      </c>
      <c r="J19" s="71">
        <f t="shared" si="5"/>
        <v>31</v>
      </c>
      <c r="K19" s="47">
        <f t="shared" si="5"/>
        <v>4</v>
      </c>
      <c r="L19" s="66">
        <f t="shared" si="5"/>
        <v>30</v>
      </c>
      <c r="M19" s="71">
        <f t="shared" si="5"/>
        <v>35</v>
      </c>
      <c r="N19" s="47">
        <f t="shared" si="5"/>
        <v>4</v>
      </c>
      <c r="O19" s="66">
        <f t="shared" si="5"/>
        <v>30</v>
      </c>
      <c r="P19" s="71">
        <f t="shared" si="5"/>
        <v>28</v>
      </c>
      <c r="Q19" s="47">
        <f t="shared" si="5"/>
        <v>2</v>
      </c>
      <c r="R19" s="66">
        <f t="shared" si="5"/>
        <v>30</v>
      </c>
      <c r="S19" s="71">
        <f t="shared" si="5"/>
        <v>42</v>
      </c>
      <c r="T19" s="47">
        <f t="shared" si="5"/>
        <v>6</v>
      </c>
      <c r="U19" s="66">
        <f t="shared" si="5"/>
        <v>30</v>
      </c>
      <c r="V19" s="71">
        <f t="shared" si="5"/>
        <v>24</v>
      </c>
      <c r="W19" s="47">
        <f t="shared" si="5"/>
        <v>1</v>
      </c>
      <c r="X19" s="66">
        <f t="shared" si="5"/>
        <v>30</v>
      </c>
      <c r="Y19" s="71">
        <f t="shared" si="5"/>
        <v>37</v>
      </c>
      <c r="Z19" s="38">
        <f t="shared" si="5"/>
        <v>5</v>
      </c>
      <c r="AA19" s="37"/>
      <c r="AB19" s="67">
        <f>SUM(AB11:AB18)</f>
        <v>240</v>
      </c>
      <c r="AC19" s="47">
        <f>SUM(AC11:AC18)</f>
        <v>268</v>
      </c>
      <c r="AD19" s="47">
        <f>SUM(AD11:AD18)</f>
        <v>28</v>
      </c>
      <c r="AE19" s="67">
        <f>SUM(AE11:AE18)</f>
        <v>296</v>
      </c>
      <c r="AF19" s="68">
        <f>SUM(AE19/AB19)</f>
        <v>1.2333333333333334</v>
      </c>
      <c r="AG19" s="69">
        <f>SUM(AG11:AG18)-MIN(AG11:AG18)</f>
        <v>29.6</v>
      </c>
    </row>
    <row r="20" spans="1:33" ht="14.25" thickBot="1" thickTop="1">
      <c r="A20" s="40"/>
      <c r="B20" s="18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ht="21.75" thickBot="1" thickTop="1">
      <c r="A21" s="83" t="s">
        <v>22</v>
      </c>
      <c r="B21" s="84"/>
      <c r="C21" s="85" t="s">
        <v>10</v>
      </c>
      <c r="D21" s="82"/>
      <c r="E21" s="82"/>
      <c r="F21" s="82" t="s">
        <v>11</v>
      </c>
      <c r="G21" s="82"/>
      <c r="H21" s="82"/>
      <c r="I21" s="79" t="s">
        <v>12</v>
      </c>
      <c r="J21" s="80"/>
      <c r="K21" s="81"/>
      <c r="L21" s="79" t="s">
        <v>13</v>
      </c>
      <c r="M21" s="80"/>
      <c r="N21" s="81"/>
      <c r="O21" s="79" t="s">
        <v>14</v>
      </c>
      <c r="P21" s="80"/>
      <c r="Q21" s="81"/>
      <c r="R21" s="79" t="s">
        <v>15</v>
      </c>
      <c r="S21" s="80"/>
      <c r="T21" s="81"/>
      <c r="U21" s="82" t="s">
        <v>16</v>
      </c>
      <c r="V21" s="82"/>
      <c r="W21" s="82"/>
      <c r="X21" s="82" t="s">
        <v>17</v>
      </c>
      <c r="Y21" s="82"/>
      <c r="Z21" s="88"/>
      <c r="AA21" s="89" t="s">
        <v>4</v>
      </c>
      <c r="AB21" s="77" t="s">
        <v>3</v>
      </c>
      <c r="AC21" s="77" t="s">
        <v>5</v>
      </c>
      <c r="AD21" s="77" t="s">
        <v>6</v>
      </c>
      <c r="AE21" s="77" t="s">
        <v>18</v>
      </c>
      <c r="AF21" s="77" t="s">
        <v>7</v>
      </c>
      <c r="AG21" s="86" t="s">
        <v>8</v>
      </c>
    </row>
    <row r="22" spans="1:33" ht="24.75" thickBot="1" thickTop="1">
      <c r="A22" s="43" t="s">
        <v>1</v>
      </c>
      <c r="B22" s="43" t="s">
        <v>0</v>
      </c>
      <c r="C22" s="41" t="s">
        <v>9</v>
      </c>
      <c r="D22" s="41" t="s">
        <v>2</v>
      </c>
      <c r="E22" s="42" t="s">
        <v>19</v>
      </c>
      <c r="F22" s="44" t="s">
        <v>9</v>
      </c>
      <c r="G22" s="45" t="s">
        <v>2</v>
      </c>
      <c r="H22" s="46" t="s">
        <v>19</v>
      </c>
      <c r="I22" s="44" t="s">
        <v>9</v>
      </c>
      <c r="J22" s="45" t="s">
        <v>2</v>
      </c>
      <c r="K22" s="46" t="s">
        <v>19</v>
      </c>
      <c r="L22" s="44" t="s">
        <v>9</v>
      </c>
      <c r="M22" s="45" t="s">
        <v>2</v>
      </c>
      <c r="N22" s="46" t="s">
        <v>19</v>
      </c>
      <c r="O22" s="44" t="s">
        <v>9</v>
      </c>
      <c r="P22" s="45" t="s">
        <v>2</v>
      </c>
      <c r="Q22" s="46" t="s">
        <v>19</v>
      </c>
      <c r="R22" s="44" t="s">
        <v>9</v>
      </c>
      <c r="S22" s="45" t="s">
        <v>2</v>
      </c>
      <c r="T22" s="46" t="s">
        <v>19</v>
      </c>
      <c r="U22" s="44" t="s">
        <v>9</v>
      </c>
      <c r="V22" s="45" t="s">
        <v>2</v>
      </c>
      <c r="W22" s="46" t="s">
        <v>19</v>
      </c>
      <c r="X22" s="44" t="s">
        <v>9</v>
      </c>
      <c r="Y22" s="45" t="s">
        <v>2</v>
      </c>
      <c r="Z22" s="46" t="s">
        <v>19</v>
      </c>
      <c r="AA22" s="90"/>
      <c r="AB22" s="78"/>
      <c r="AC22" s="78"/>
      <c r="AD22" s="78"/>
      <c r="AE22" s="78"/>
      <c r="AF22" s="78"/>
      <c r="AG22" s="87"/>
    </row>
    <row r="23" spans="1:33" ht="13.5" thickTop="1">
      <c r="A23" s="9">
        <v>9</v>
      </c>
      <c r="B23" s="14" t="s">
        <v>27</v>
      </c>
      <c r="C23" s="10">
        <v>5</v>
      </c>
      <c r="D23" s="11">
        <v>13</v>
      </c>
      <c r="E23" s="12"/>
      <c r="F23" s="13">
        <v>5</v>
      </c>
      <c r="G23" s="11">
        <v>12</v>
      </c>
      <c r="H23" s="12">
        <v>2</v>
      </c>
      <c r="I23" s="13">
        <v>5</v>
      </c>
      <c r="J23" s="11">
        <v>15</v>
      </c>
      <c r="K23" s="12"/>
      <c r="L23" s="13">
        <v>5</v>
      </c>
      <c r="M23" s="11">
        <v>14</v>
      </c>
      <c r="N23" s="12"/>
      <c r="O23" s="13">
        <v>5</v>
      </c>
      <c r="P23" s="11">
        <v>15</v>
      </c>
      <c r="Q23" s="12"/>
      <c r="R23" s="13">
        <v>5</v>
      </c>
      <c r="S23" s="11">
        <v>13</v>
      </c>
      <c r="T23" s="12">
        <v>1</v>
      </c>
      <c r="U23" s="13">
        <v>5</v>
      </c>
      <c r="V23" s="11">
        <v>12</v>
      </c>
      <c r="W23" s="12">
        <v>3</v>
      </c>
      <c r="X23" s="13">
        <v>5</v>
      </c>
      <c r="Y23" s="11">
        <v>15</v>
      </c>
      <c r="Z23" s="14"/>
      <c r="AA23" s="53">
        <f aca="true" t="shared" si="6" ref="AA23:AA30">COUNTIF(C23,"&gt;0")+COUNTIF(F23,"&gt;0")+COUNTIF(I23,"&gt;0")+COUNTIF(L23,"&gt;0")+COUNTIF(O23,"&gt;0")+COUNTIF(R23,"&gt;0")+COUNTIF(U23,"&gt;0")+COUNTIF(X23,"&gt;0")</f>
        <v>8</v>
      </c>
      <c r="AB23" s="50">
        <f aca="true" t="shared" si="7" ref="AB23:AD30">SUM(C23,F23,I23,L23,O23,R23,U23,X23)</f>
        <v>40</v>
      </c>
      <c r="AC23" s="16">
        <f t="shared" si="7"/>
        <v>109</v>
      </c>
      <c r="AD23" s="16">
        <f t="shared" si="7"/>
        <v>6</v>
      </c>
      <c r="AE23" s="15">
        <f aca="true" t="shared" si="8" ref="AE23:AE30">SUM(AC23,AD23)</f>
        <v>115</v>
      </c>
      <c r="AF23" s="17">
        <f aca="true" t="shared" si="9" ref="AF23:AF30">IF(AB23=0,AB23,AE23/AB23)</f>
        <v>2.875</v>
      </c>
      <c r="AG23" s="62">
        <f aca="true" t="shared" si="10" ref="AG23:AG30">PRODUCT(AF23*4)</f>
        <v>11.5</v>
      </c>
    </row>
    <row r="24" spans="1:33" ht="12.75">
      <c r="A24" s="19">
        <v>10</v>
      </c>
      <c r="B24" s="24" t="s">
        <v>28</v>
      </c>
      <c r="C24" s="20">
        <v>5</v>
      </c>
      <c r="D24" s="21">
        <v>9</v>
      </c>
      <c r="E24" s="22">
        <v>2</v>
      </c>
      <c r="F24" s="23">
        <v>5</v>
      </c>
      <c r="G24" s="21">
        <v>7</v>
      </c>
      <c r="H24" s="22">
        <v>2</v>
      </c>
      <c r="I24" s="23">
        <v>5</v>
      </c>
      <c r="J24" s="21">
        <v>3</v>
      </c>
      <c r="K24" s="22">
        <v>1</v>
      </c>
      <c r="L24" s="23">
        <v>5</v>
      </c>
      <c r="M24" s="21">
        <v>6</v>
      </c>
      <c r="N24" s="22">
        <v>3</v>
      </c>
      <c r="O24" s="23">
        <v>5</v>
      </c>
      <c r="P24" s="21">
        <v>7</v>
      </c>
      <c r="Q24" s="22">
        <v>3</v>
      </c>
      <c r="R24" s="23">
        <v>5</v>
      </c>
      <c r="S24" s="21">
        <v>7</v>
      </c>
      <c r="T24" s="22">
        <v>1</v>
      </c>
      <c r="U24" s="23">
        <v>5</v>
      </c>
      <c r="V24" s="21">
        <v>11</v>
      </c>
      <c r="W24" s="22">
        <v>2</v>
      </c>
      <c r="X24" s="23">
        <v>5</v>
      </c>
      <c r="Y24" s="21">
        <v>5</v>
      </c>
      <c r="Z24" s="24">
        <v>1</v>
      </c>
      <c r="AA24" s="54">
        <f t="shared" si="6"/>
        <v>8</v>
      </c>
      <c r="AB24" s="51">
        <f t="shared" si="7"/>
        <v>40</v>
      </c>
      <c r="AC24" s="26">
        <f t="shared" si="7"/>
        <v>55</v>
      </c>
      <c r="AD24" s="26">
        <f t="shared" si="7"/>
        <v>15</v>
      </c>
      <c r="AE24" s="25">
        <f t="shared" si="8"/>
        <v>70</v>
      </c>
      <c r="AF24" s="27">
        <f t="shared" si="9"/>
        <v>1.75</v>
      </c>
      <c r="AG24" s="63">
        <f t="shared" si="10"/>
        <v>7</v>
      </c>
    </row>
    <row r="25" spans="1:33" ht="12.75">
      <c r="A25" s="19">
        <v>11</v>
      </c>
      <c r="B25" s="24" t="s">
        <v>25</v>
      </c>
      <c r="C25" s="20">
        <v>5</v>
      </c>
      <c r="D25" s="21">
        <v>8</v>
      </c>
      <c r="E25" s="22">
        <v>3</v>
      </c>
      <c r="F25" s="23">
        <v>5</v>
      </c>
      <c r="G25" s="21">
        <v>3</v>
      </c>
      <c r="H25" s="22">
        <v>1</v>
      </c>
      <c r="I25" s="23">
        <v>5</v>
      </c>
      <c r="J25" s="21">
        <v>12</v>
      </c>
      <c r="K25" s="22">
        <v>2</v>
      </c>
      <c r="L25" s="23">
        <v>5</v>
      </c>
      <c r="M25" s="21">
        <v>5</v>
      </c>
      <c r="N25" s="22">
        <v>1</v>
      </c>
      <c r="O25" s="23">
        <v>5</v>
      </c>
      <c r="P25" s="21">
        <v>9</v>
      </c>
      <c r="Q25" s="22">
        <v>1</v>
      </c>
      <c r="R25" s="23">
        <v>5</v>
      </c>
      <c r="S25" s="21">
        <v>3</v>
      </c>
      <c r="T25" s="22"/>
      <c r="U25" s="23">
        <v>5</v>
      </c>
      <c r="V25" s="21">
        <v>7</v>
      </c>
      <c r="W25" s="22">
        <v>3</v>
      </c>
      <c r="X25" s="23">
        <v>5</v>
      </c>
      <c r="Y25" s="21">
        <v>9</v>
      </c>
      <c r="Z25" s="24"/>
      <c r="AA25" s="54">
        <f t="shared" si="6"/>
        <v>8</v>
      </c>
      <c r="AB25" s="51">
        <f t="shared" si="7"/>
        <v>40</v>
      </c>
      <c r="AC25" s="26">
        <f t="shared" si="7"/>
        <v>56</v>
      </c>
      <c r="AD25" s="26">
        <f t="shared" si="7"/>
        <v>11</v>
      </c>
      <c r="AE25" s="25">
        <f t="shared" si="8"/>
        <v>67</v>
      </c>
      <c r="AF25" s="27">
        <f t="shared" si="9"/>
        <v>1.675</v>
      </c>
      <c r="AG25" s="63">
        <f t="shared" si="10"/>
        <v>6.7</v>
      </c>
    </row>
    <row r="26" spans="1:33" ht="12.75">
      <c r="A26" s="19">
        <v>12</v>
      </c>
      <c r="B26" s="24" t="s">
        <v>24</v>
      </c>
      <c r="C26" s="20">
        <v>5</v>
      </c>
      <c r="D26" s="21">
        <v>7</v>
      </c>
      <c r="E26" s="22">
        <v>3</v>
      </c>
      <c r="F26" s="23">
        <v>5</v>
      </c>
      <c r="G26" s="21">
        <v>10</v>
      </c>
      <c r="H26" s="22">
        <v>2</v>
      </c>
      <c r="I26" s="23">
        <v>5</v>
      </c>
      <c r="J26" s="21">
        <v>9</v>
      </c>
      <c r="K26" s="22">
        <v>2</v>
      </c>
      <c r="L26" s="23">
        <v>5</v>
      </c>
      <c r="M26" s="21">
        <v>8</v>
      </c>
      <c r="N26" s="22">
        <v>1</v>
      </c>
      <c r="O26" s="23">
        <v>5</v>
      </c>
      <c r="P26" s="21">
        <v>12</v>
      </c>
      <c r="Q26" s="22">
        <v>1</v>
      </c>
      <c r="R26" s="23">
        <v>5</v>
      </c>
      <c r="S26" s="21">
        <v>9</v>
      </c>
      <c r="T26" s="22"/>
      <c r="U26" s="23">
        <v>5</v>
      </c>
      <c r="V26" s="21">
        <v>15</v>
      </c>
      <c r="W26" s="22"/>
      <c r="X26" s="23">
        <v>5</v>
      </c>
      <c r="Y26" s="21">
        <v>7</v>
      </c>
      <c r="Z26" s="24">
        <v>2</v>
      </c>
      <c r="AA26" s="54">
        <f t="shared" si="6"/>
        <v>8</v>
      </c>
      <c r="AB26" s="51">
        <f t="shared" si="7"/>
        <v>40</v>
      </c>
      <c r="AC26" s="26">
        <f t="shared" si="7"/>
        <v>77</v>
      </c>
      <c r="AD26" s="26">
        <f t="shared" si="7"/>
        <v>11</v>
      </c>
      <c r="AE26" s="25">
        <f t="shared" si="8"/>
        <v>88</v>
      </c>
      <c r="AF26" s="27">
        <f t="shared" si="9"/>
        <v>2.2</v>
      </c>
      <c r="AG26" s="63">
        <f t="shared" si="10"/>
        <v>8.8</v>
      </c>
    </row>
    <row r="27" spans="1:33" ht="12.75">
      <c r="A27" s="19">
        <v>13</v>
      </c>
      <c r="B27" s="24" t="s">
        <v>38</v>
      </c>
      <c r="C27" s="20">
        <v>5</v>
      </c>
      <c r="D27" s="21">
        <v>8</v>
      </c>
      <c r="E27" s="22">
        <v>2</v>
      </c>
      <c r="F27" s="23">
        <v>5</v>
      </c>
      <c r="G27" s="21">
        <v>13</v>
      </c>
      <c r="H27" s="22">
        <v>2</v>
      </c>
      <c r="I27" s="23">
        <v>5</v>
      </c>
      <c r="J27" s="21">
        <v>13</v>
      </c>
      <c r="K27" s="22">
        <v>1</v>
      </c>
      <c r="L27" s="23">
        <v>5</v>
      </c>
      <c r="M27" s="21">
        <v>11</v>
      </c>
      <c r="N27" s="22">
        <v>1</v>
      </c>
      <c r="O27" s="23">
        <v>5</v>
      </c>
      <c r="P27" s="21">
        <v>10</v>
      </c>
      <c r="Q27" s="22"/>
      <c r="R27" s="23">
        <v>5</v>
      </c>
      <c r="S27" s="21">
        <v>9</v>
      </c>
      <c r="T27" s="22"/>
      <c r="U27" s="23">
        <v>5</v>
      </c>
      <c r="V27" s="21">
        <v>11</v>
      </c>
      <c r="W27" s="22">
        <v>1</v>
      </c>
      <c r="X27" s="23">
        <v>5</v>
      </c>
      <c r="Y27" s="21">
        <v>7</v>
      </c>
      <c r="Z27" s="24"/>
      <c r="AA27" s="54">
        <f t="shared" si="6"/>
        <v>8</v>
      </c>
      <c r="AB27" s="51">
        <f t="shared" si="7"/>
        <v>40</v>
      </c>
      <c r="AC27" s="26">
        <f t="shared" si="7"/>
        <v>82</v>
      </c>
      <c r="AD27" s="26">
        <f t="shared" si="7"/>
        <v>7</v>
      </c>
      <c r="AE27" s="25">
        <f t="shared" si="8"/>
        <v>89</v>
      </c>
      <c r="AF27" s="27">
        <f t="shared" si="9"/>
        <v>2.225</v>
      </c>
      <c r="AG27" s="63">
        <f t="shared" si="10"/>
        <v>8.9</v>
      </c>
    </row>
    <row r="28" spans="1:33" ht="12.75">
      <c r="A28" s="19">
        <v>14</v>
      </c>
      <c r="B28" s="24" t="s">
        <v>26</v>
      </c>
      <c r="C28" s="20">
        <v>5</v>
      </c>
      <c r="D28" s="21">
        <v>8</v>
      </c>
      <c r="E28" s="22"/>
      <c r="F28" s="23">
        <v>5</v>
      </c>
      <c r="G28" s="21">
        <v>11</v>
      </c>
      <c r="H28" s="22"/>
      <c r="I28" s="23">
        <v>5</v>
      </c>
      <c r="J28" s="21">
        <v>7</v>
      </c>
      <c r="K28" s="22">
        <v>3</v>
      </c>
      <c r="L28" s="23">
        <v>5</v>
      </c>
      <c r="M28" s="21">
        <v>11</v>
      </c>
      <c r="N28" s="22">
        <v>1</v>
      </c>
      <c r="O28" s="23">
        <v>5</v>
      </c>
      <c r="P28" s="21">
        <v>9</v>
      </c>
      <c r="Q28" s="22">
        <v>1</v>
      </c>
      <c r="R28" s="23">
        <v>5</v>
      </c>
      <c r="S28" s="21">
        <v>7</v>
      </c>
      <c r="T28" s="22"/>
      <c r="U28" s="23">
        <v>5</v>
      </c>
      <c r="V28" s="21">
        <v>10</v>
      </c>
      <c r="W28" s="22">
        <v>2</v>
      </c>
      <c r="X28" s="23">
        <v>5</v>
      </c>
      <c r="Y28" s="21">
        <v>10</v>
      </c>
      <c r="Z28" s="24"/>
      <c r="AA28" s="54">
        <f t="shared" si="6"/>
        <v>8</v>
      </c>
      <c r="AB28" s="51">
        <f>SUM(C28,F28,I28,L28,O28,R28,U28,X28)</f>
        <v>40</v>
      </c>
      <c r="AC28" s="26">
        <f>SUM(D28,G28,J28,M28,P28,S28,V28,Y28)</f>
        <v>73</v>
      </c>
      <c r="AD28" s="26">
        <f>SUM(E28,H28,K28,N28,Q28,T28,W28,Z28)</f>
        <v>7</v>
      </c>
      <c r="AE28" s="25">
        <f>SUM(AC28,AD28)</f>
        <v>80</v>
      </c>
      <c r="AF28" s="27">
        <f>IF(AB28=0,AB28,AE28/AB28)</f>
        <v>2</v>
      </c>
      <c r="AG28" s="63">
        <f t="shared" si="10"/>
        <v>8</v>
      </c>
    </row>
    <row r="29" spans="1:33" ht="12.75">
      <c r="A29" s="19">
        <v>15</v>
      </c>
      <c r="B29" s="24"/>
      <c r="C29" s="20"/>
      <c r="D29" s="21"/>
      <c r="E29" s="22"/>
      <c r="F29" s="23"/>
      <c r="G29" s="21"/>
      <c r="H29" s="22"/>
      <c r="I29" s="23"/>
      <c r="J29" s="21"/>
      <c r="K29" s="22"/>
      <c r="L29" s="23"/>
      <c r="M29" s="21"/>
      <c r="N29" s="22"/>
      <c r="O29" s="23"/>
      <c r="P29" s="21"/>
      <c r="Q29" s="22"/>
      <c r="R29" s="23"/>
      <c r="S29" s="21"/>
      <c r="T29" s="22"/>
      <c r="U29" s="23"/>
      <c r="V29" s="21"/>
      <c r="W29" s="22"/>
      <c r="X29" s="23"/>
      <c r="Y29" s="21"/>
      <c r="Z29" s="24"/>
      <c r="AA29" s="54">
        <f t="shared" si="6"/>
        <v>0</v>
      </c>
      <c r="AB29" s="51">
        <f t="shared" si="7"/>
        <v>0</v>
      </c>
      <c r="AC29" s="26">
        <f t="shared" si="7"/>
        <v>0</v>
      </c>
      <c r="AD29" s="26">
        <f t="shared" si="7"/>
        <v>0</v>
      </c>
      <c r="AE29" s="25">
        <f t="shared" si="8"/>
        <v>0</v>
      </c>
      <c r="AF29" s="27">
        <f t="shared" si="9"/>
        <v>0</v>
      </c>
      <c r="AG29" s="63">
        <f t="shared" si="10"/>
        <v>0</v>
      </c>
    </row>
    <row r="30" spans="1:33" ht="13.5" thickBot="1">
      <c r="A30" s="28">
        <v>16</v>
      </c>
      <c r="B30" s="33"/>
      <c r="C30" s="29"/>
      <c r="D30" s="30"/>
      <c r="E30" s="31"/>
      <c r="F30" s="32"/>
      <c r="G30" s="30"/>
      <c r="H30" s="31"/>
      <c r="I30" s="32"/>
      <c r="J30" s="30"/>
      <c r="K30" s="31"/>
      <c r="L30" s="32"/>
      <c r="M30" s="30"/>
      <c r="N30" s="31"/>
      <c r="O30" s="32"/>
      <c r="P30" s="30"/>
      <c r="Q30" s="31"/>
      <c r="R30" s="32"/>
      <c r="S30" s="30"/>
      <c r="T30" s="31"/>
      <c r="U30" s="32"/>
      <c r="V30" s="30"/>
      <c r="W30" s="31"/>
      <c r="X30" s="32"/>
      <c r="Y30" s="30"/>
      <c r="Z30" s="33"/>
      <c r="AA30" s="55">
        <f t="shared" si="6"/>
        <v>0</v>
      </c>
      <c r="AB30" s="52">
        <f t="shared" si="7"/>
        <v>0</v>
      </c>
      <c r="AC30" s="35">
        <f t="shared" si="7"/>
        <v>0</v>
      </c>
      <c r="AD30" s="35">
        <f t="shared" si="7"/>
        <v>0</v>
      </c>
      <c r="AE30" s="34">
        <f t="shared" si="8"/>
        <v>0</v>
      </c>
      <c r="AF30" s="36">
        <f t="shared" si="9"/>
        <v>0</v>
      </c>
      <c r="AG30" s="64">
        <f t="shared" si="10"/>
        <v>0</v>
      </c>
    </row>
    <row r="31" spans="1:33" ht="14.25" thickBot="1" thickTop="1">
      <c r="A31" s="75"/>
      <c r="B31" s="76"/>
      <c r="C31" s="4">
        <f aca="true" t="shared" si="11" ref="C31:Z31">SUM(C23:C30)</f>
        <v>30</v>
      </c>
      <c r="D31" s="70">
        <f t="shared" si="11"/>
        <v>53</v>
      </c>
      <c r="E31" s="6">
        <f t="shared" si="11"/>
        <v>10</v>
      </c>
      <c r="F31" s="48">
        <f t="shared" si="11"/>
        <v>30</v>
      </c>
      <c r="G31" s="70">
        <f t="shared" si="11"/>
        <v>56</v>
      </c>
      <c r="H31" s="6">
        <f t="shared" si="11"/>
        <v>9</v>
      </c>
      <c r="I31" s="48">
        <f t="shared" si="11"/>
        <v>30</v>
      </c>
      <c r="J31" s="70">
        <f t="shared" si="11"/>
        <v>59</v>
      </c>
      <c r="K31" s="6">
        <f t="shared" si="11"/>
        <v>9</v>
      </c>
      <c r="L31" s="48">
        <f t="shared" si="11"/>
        <v>30</v>
      </c>
      <c r="M31" s="70">
        <f t="shared" si="11"/>
        <v>55</v>
      </c>
      <c r="N31" s="6">
        <f t="shared" si="11"/>
        <v>7</v>
      </c>
      <c r="O31" s="48">
        <f t="shared" si="11"/>
        <v>30</v>
      </c>
      <c r="P31" s="70">
        <f t="shared" si="11"/>
        <v>62</v>
      </c>
      <c r="Q31" s="6">
        <f t="shared" si="11"/>
        <v>6</v>
      </c>
      <c r="R31" s="48">
        <f t="shared" si="11"/>
        <v>30</v>
      </c>
      <c r="S31" s="70">
        <f t="shared" si="11"/>
        <v>48</v>
      </c>
      <c r="T31" s="6">
        <f t="shared" si="11"/>
        <v>2</v>
      </c>
      <c r="U31" s="48">
        <f t="shared" si="11"/>
        <v>30</v>
      </c>
      <c r="V31" s="70">
        <f t="shared" si="11"/>
        <v>66</v>
      </c>
      <c r="W31" s="6">
        <f t="shared" si="11"/>
        <v>11</v>
      </c>
      <c r="X31" s="48">
        <f t="shared" si="11"/>
        <v>30</v>
      </c>
      <c r="Y31" s="70">
        <f t="shared" si="11"/>
        <v>53</v>
      </c>
      <c r="Z31" s="5">
        <f t="shared" si="11"/>
        <v>3</v>
      </c>
      <c r="AA31" s="2"/>
      <c r="AB31" s="8">
        <f>SUM(AB23:AB30)</f>
        <v>240</v>
      </c>
      <c r="AC31" s="3">
        <f>SUM(AC23:AC30)</f>
        <v>452</v>
      </c>
      <c r="AD31" s="3">
        <f>SUM(AD23:AD30)</f>
        <v>57</v>
      </c>
      <c r="AE31" s="8">
        <f>SUM(AE23:AE30)</f>
        <v>509</v>
      </c>
      <c r="AF31" s="7">
        <f>SUM(AE31/AB31)</f>
        <v>2.120833333333333</v>
      </c>
      <c r="AG31" s="39">
        <f>SUM(AG23:AG30)-MIN(AG23:AG30)</f>
        <v>50.9</v>
      </c>
    </row>
    <row r="32" ht="13.5" thickTop="1"/>
  </sheetData>
  <mergeCells count="46">
    <mergeCell ref="A19:B19"/>
    <mergeCell ref="A1:AG1"/>
    <mergeCell ref="C3:E8"/>
    <mergeCell ref="F3:H8"/>
    <mergeCell ref="I3:K8"/>
    <mergeCell ref="L3:N8"/>
    <mergeCell ref="O3:Q8"/>
    <mergeCell ref="R3:T8"/>
    <mergeCell ref="U3:W8"/>
    <mergeCell ref="X3:Z8"/>
    <mergeCell ref="AB5:AC6"/>
    <mergeCell ref="AD5:AD6"/>
    <mergeCell ref="AE5:AF6"/>
    <mergeCell ref="A9:B9"/>
    <mergeCell ref="C9:E9"/>
    <mergeCell ref="F9:H9"/>
    <mergeCell ref="I9:K9"/>
    <mergeCell ref="L9:N9"/>
    <mergeCell ref="O9:Q9"/>
    <mergeCell ref="R9:T9"/>
    <mergeCell ref="AF9:AF10"/>
    <mergeCell ref="AG9:AG10"/>
    <mergeCell ref="X9:Z9"/>
    <mergeCell ref="AA9:AA10"/>
    <mergeCell ref="AB9:AB10"/>
    <mergeCell ref="AC9:AC10"/>
    <mergeCell ref="F21:H21"/>
    <mergeCell ref="I21:K21"/>
    <mergeCell ref="AD9:AD10"/>
    <mergeCell ref="AE9:AE10"/>
    <mergeCell ref="U9:W9"/>
    <mergeCell ref="AG21:AG22"/>
    <mergeCell ref="X21:Z21"/>
    <mergeCell ref="AA21:AA22"/>
    <mergeCell ref="AB21:AB22"/>
    <mergeCell ref="AC21:AC22"/>
    <mergeCell ref="A31:B31"/>
    <mergeCell ref="AD21:AD22"/>
    <mergeCell ref="AE21:AE22"/>
    <mergeCell ref="AF21:AF22"/>
    <mergeCell ref="L21:N21"/>
    <mergeCell ref="O21:Q21"/>
    <mergeCell ref="R21:T21"/>
    <mergeCell ref="U21:W21"/>
    <mergeCell ref="A21:B21"/>
    <mergeCell ref="C21:E21"/>
  </mergeCells>
  <printOptions/>
  <pageMargins left="0.25" right="0.46" top="0.67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Szatkowski</dc:creator>
  <cp:keywords/>
  <dc:description/>
  <cp:lastModifiedBy>.</cp:lastModifiedBy>
  <cp:lastPrinted>2003-08-14T13:42:44Z</cp:lastPrinted>
  <dcterms:created xsi:type="dcterms:W3CDTF">2001-12-02T17:02:06Z</dcterms:created>
  <dcterms:modified xsi:type="dcterms:W3CDTF">2007-01-15T08:58:31Z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1096558148</vt:i4>
  </property>
  <property fmtid="{D5CDD505-2E9C-101B-9397-08002B2CF9AE}" pid="3" name="_EmailSubject">
    <vt:lpwstr>Vakevatarna - Elitarna 4:2 (sparing)</vt:lpwstr>
  </property>
  <property fmtid="{D5CDD505-2E9C-101B-9397-08002B2CF9AE}" pid="4" name="_AuthorEmail">
    <vt:lpwstr>surdys@poczta.onet.pl</vt:lpwstr>
  </property>
  <property fmtid="{D5CDD505-2E9C-101B-9397-08002B2CF9AE}" pid="5" name="_AuthorEmailDisplayName">
    <vt:lpwstr>Maciej Surdykowski</vt:lpwstr>
  </property>
  <property fmtid="{D5CDD505-2E9C-101B-9397-08002B2CF9AE}" pid="6" name="_ReviewingToolsShownOnce">
    <vt:lpwstr/>
  </property>
</Properties>
</file>